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D:\Usuario\Trabajo\Captivate\Lecciones\1304\"/>
    </mc:Choice>
  </mc:AlternateContent>
  <xr:revisionPtr revIDLastSave="0" documentId="13_ncr:11_{00E5CB67-FF6D-4183-BF48-B163E8C565E2}" xr6:coauthVersionLast="45" xr6:coauthVersionMax="45" xr10:uidLastSave="{00000000-0000-0000-0000-000000000000}"/>
  <bookViews>
    <workbookView xWindow="-15" yWindow="-15" windowWidth="24900" windowHeight="14850" xr2:uid="{00000000-000D-0000-FFFF-FFFF00000000}"/>
  </bookViews>
  <sheets>
    <sheet name="Vista Calendario" sheetId="3" r:id="rId1"/>
    <sheet name="Citas" sheetId="1" r:id="rId2"/>
  </sheets>
  <externalReferences>
    <externalReference r:id="rId3"/>
  </externalReferences>
  <definedNames>
    <definedName name="_xlnm._FilterDatabase" localSheetId="0" hidden="1">'[1]Calendar View'!$H$19:$K$22</definedName>
    <definedName name="Calendar_Year">'Vista Calendario'!$C$3</definedName>
    <definedName name="ColumnTitleRegion..AC22.1">'Vista Calendario'!#REF!</definedName>
    <definedName name="lstEDates">LeaveTracker[Fecha de finalización]</definedName>
    <definedName name="lstEmployees">#REF!</definedName>
    <definedName name="lstEmpNames">LeaveTracker[Nombre del empleado]</definedName>
    <definedName name="lstHolidays">#REF!</definedName>
    <definedName name="lstHolidayTypes">#REF!</definedName>
    <definedName name="lstHTypes">LeaveTracker[Tipo de baja]</definedName>
    <definedName name="lstSdates">LeaveTracker[Fecha de inicio]</definedName>
    <definedName name="Título1">AttendanceRecord[[#Headers],[Día de la semana o mes]]</definedName>
    <definedName name="Título2">LeaveTracker[[#Headers],[Nombre del empleado]]</definedName>
    <definedName name="TítuloDeColumna3">#REF!</definedName>
    <definedName name="TítuloDeColumna4">#REF!</definedName>
    <definedName name="TítuloDeColumna5">#REF!</definedName>
    <definedName name="valSelEmployee">'Vista Calendario'!$C$2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1" l="1"/>
  <c r="D26" i="1"/>
  <c r="D24" i="1"/>
  <c r="D23" i="1"/>
  <c r="D22" i="1"/>
  <c r="D21" i="1"/>
  <c r="D20" i="1"/>
  <c r="D14" i="1"/>
  <c r="D11" i="1"/>
  <c r="D10" i="1"/>
  <c r="D9" i="1"/>
  <c r="C24" i="1"/>
  <c r="C26" i="1"/>
  <c r="C23" i="1"/>
  <c r="C22" i="1"/>
  <c r="C21" i="1"/>
  <c r="C20" i="1"/>
  <c r="C14" i="1"/>
  <c r="C13" i="1"/>
  <c r="C11" i="1"/>
  <c r="C10" i="1"/>
  <c r="C9" i="1"/>
  <c r="D6" i="1"/>
  <c r="D7" i="1"/>
  <c r="D8" i="1"/>
  <c r="D12" i="1"/>
  <c r="D15" i="1"/>
  <c r="D16" i="1"/>
  <c r="D17" i="1"/>
  <c r="D18" i="1"/>
  <c r="D19" i="1"/>
  <c r="D25" i="1"/>
  <c r="D27" i="1"/>
  <c r="D28" i="1"/>
  <c r="C6" i="1"/>
  <c r="C7" i="1"/>
  <c r="C8" i="1"/>
  <c r="C12" i="1"/>
  <c r="C15" i="1"/>
  <c r="C16" i="1"/>
  <c r="C17" i="1"/>
  <c r="C18" i="1"/>
  <c r="C19" i="1"/>
  <c r="C25" i="1"/>
  <c r="C27" i="1"/>
  <c r="C28" i="1"/>
  <c r="C3" i="3" l="1"/>
  <c r="C6" i="3" l="1"/>
  <c r="D6" i="3" s="1"/>
  <c r="C7" i="3"/>
  <c r="D7" i="3" s="1"/>
  <c r="C8" i="3"/>
  <c r="D8" i="3" s="1"/>
  <c r="E8" i="3" s="1"/>
  <c r="F8" i="3" s="1"/>
  <c r="G8" i="3" s="1"/>
  <c r="H8" i="3" s="1"/>
  <c r="I8" i="3" s="1"/>
  <c r="C9" i="3"/>
  <c r="D9" i="3" s="1"/>
  <c r="E9" i="3" s="1"/>
  <c r="F9" i="3" s="1"/>
  <c r="G9" i="3" s="1"/>
  <c r="H9" i="3" s="1"/>
  <c r="I9" i="3" s="1"/>
  <c r="C10" i="3"/>
  <c r="D10" i="3" s="1"/>
  <c r="E10" i="3" s="1"/>
  <c r="F10" i="3" s="1"/>
  <c r="G10" i="3" s="1"/>
  <c r="H10" i="3" s="1"/>
  <c r="I10" i="3" s="1"/>
  <c r="C11" i="3"/>
  <c r="D11" i="3" s="1"/>
  <c r="C12" i="3"/>
  <c r="D12" i="3" s="1"/>
  <c r="C13" i="3"/>
  <c r="D13" i="3" s="1"/>
  <c r="E13" i="3" s="1"/>
  <c r="F13" i="3" s="1"/>
  <c r="C14" i="3"/>
  <c r="D14" i="3" s="1"/>
  <c r="E14" i="3" s="1"/>
  <c r="F14" i="3" s="1"/>
  <c r="G14" i="3" s="1"/>
  <c r="H14" i="3" s="1"/>
  <c r="I14" i="3" s="1"/>
  <c r="C15" i="3"/>
  <c r="D15" i="3" s="1"/>
  <c r="E15" i="3" s="1"/>
  <c r="F15" i="3" s="1"/>
  <c r="G15" i="3" s="1"/>
  <c r="H15" i="3" s="1"/>
  <c r="I15" i="3" s="1"/>
  <c r="C16" i="3"/>
  <c r="D16" i="3" s="1"/>
  <c r="C17" i="3"/>
  <c r="D17" i="3" s="1"/>
  <c r="E17" i="3" s="1"/>
  <c r="F17" i="3" s="1"/>
  <c r="G17" i="3" s="1"/>
  <c r="H17" i="3" s="1"/>
  <c r="I17" i="3" s="1"/>
  <c r="G13" i="3" l="1"/>
  <c r="E16" i="3"/>
  <c r="F16" i="3" s="1"/>
  <c r="G16" i="3" s="1"/>
  <c r="H16" i="3" s="1"/>
  <c r="I16" i="3" s="1"/>
  <c r="J16" i="3" s="1"/>
  <c r="K16" i="3" s="1"/>
  <c r="L16" i="3" s="1"/>
  <c r="M16" i="3" s="1"/>
  <c r="N16" i="3" s="1"/>
  <c r="O16" i="3" s="1"/>
  <c r="P16" i="3" s="1"/>
  <c r="Q16" i="3" s="1"/>
  <c r="R16" i="3" s="1"/>
  <c r="S16" i="3" s="1"/>
  <c r="T16" i="3" s="1"/>
  <c r="U16" i="3" s="1"/>
  <c r="V16" i="3" s="1"/>
  <c r="W16" i="3" s="1"/>
  <c r="X16" i="3" s="1"/>
  <c r="Y16" i="3" s="1"/>
  <c r="Z16" i="3" s="1"/>
  <c r="AA16" i="3" s="1"/>
  <c r="AB16" i="3" s="1"/>
  <c r="AC16" i="3" s="1"/>
  <c r="AD16" i="3" s="1"/>
  <c r="AE16" i="3" s="1"/>
  <c r="AF16" i="3" s="1"/>
  <c r="AG16" i="3" s="1"/>
  <c r="AH16" i="3" s="1"/>
  <c r="AI16" i="3" s="1"/>
  <c r="AJ16" i="3" s="1"/>
  <c r="AK16" i="3" s="1"/>
  <c r="AL16" i="3" s="1"/>
  <c r="AM16" i="3" s="1"/>
  <c r="AN16" i="3" s="1"/>
  <c r="AO16" i="3" s="1"/>
  <c r="AP16" i="3" s="1"/>
  <c r="AQ16" i="3" s="1"/>
  <c r="AR16" i="3" s="1"/>
  <c r="E12" i="3"/>
  <c r="E11" i="3"/>
  <c r="E7" i="3"/>
  <c r="F7" i="3" s="1"/>
  <c r="G7" i="3" s="1"/>
  <c r="H7" i="3" s="1"/>
  <c r="I7" i="3" s="1"/>
  <c r="J7" i="3" s="1"/>
  <c r="K7" i="3" s="1"/>
  <c r="L7" i="3" s="1"/>
  <c r="M7" i="3" s="1"/>
  <c r="N7" i="3" s="1"/>
  <c r="O7" i="3" s="1"/>
  <c r="P7" i="3" s="1"/>
  <c r="Q7" i="3" s="1"/>
  <c r="R7" i="3" s="1"/>
  <c r="S7" i="3" s="1"/>
  <c r="T7" i="3" s="1"/>
  <c r="U7" i="3" s="1"/>
  <c r="V7" i="3" s="1"/>
  <c r="W7" i="3" s="1"/>
  <c r="X7" i="3" s="1"/>
  <c r="Y7" i="3" s="1"/>
  <c r="Z7" i="3" s="1"/>
  <c r="AA7" i="3" s="1"/>
  <c r="AB7" i="3" s="1"/>
  <c r="AC7" i="3" s="1"/>
  <c r="AD7" i="3" s="1"/>
  <c r="AE7" i="3" s="1"/>
  <c r="AF7" i="3" s="1"/>
  <c r="AG7" i="3" s="1"/>
  <c r="AH7" i="3" s="1"/>
  <c r="AI7" i="3" s="1"/>
  <c r="AJ7" i="3" s="1"/>
  <c r="AK7" i="3" s="1"/>
  <c r="AL7" i="3" s="1"/>
  <c r="AM7" i="3" s="1"/>
  <c r="AN7" i="3" s="1"/>
  <c r="AO7" i="3" s="1"/>
  <c r="AP7" i="3" s="1"/>
  <c r="AQ7" i="3" s="1"/>
  <c r="AR7" i="3" s="1"/>
  <c r="E6" i="3"/>
  <c r="J14" i="3"/>
  <c r="K14" i="3" s="1"/>
  <c r="L14" i="3" s="1"/>
  <c r="M14" i="3" s="1"/>
  <c r="N14" i="3" s="1"/>
  <c r="O14" i="3" s="1"/>
  <c r="P14" i="3" s="1"/>
  <c r="Q14" i="3" s="1"/>
  <c r="R14" i="3" s="1"/>
  <c r="S14" i="3" s="1"/>
  <c r="T14" i="3" s="1"/>
  <c r="U14" i="3" s="1"/>
  <c r="V14" i="3" s="1"/>
  <c r="W14" i="3" s="1"/>
  <c r="X14" i="3" s="1"/>
  <c r="Y14" i="3" s="1"/>
  <c r="Z14" i="3" s="1"/>
  <c r="AA14" i="3" s="1"/>
  <c r="AB14" i="3" s="1"/>
  <c r="AC14" i="3" s="1"/>
  <c r="AD14" i="3" s="1"/>
  <c r="AE14" i="3" s="1"/>
  <c r="AF14" i="3" s="1"/>
  <c r="AG14" i="3" s="1"/>
  <c r="AH14" i="3" s="1"/>
  <c r="AI14" i="3" s="1"/>
  <c r="AJ14" i="3" s="1"/>
  <c r="AK14" i="3" s="1"/>
  <c r="AL14" i="3" s="1"/>
  <c r="AM14" i="3" s="1"/>
  <c r="AN14" i="3" s="1"/>
  <c r="AO14" i="3" s="1"/>
  <c r="AP14" i="3" s="1"/>
  <c r="AQ14" i="3" s="1"/>
  <c r="AR14" i="3" s="1"/>
  <c r="J8" i="3"/>
  <c r="K8" i="3" s="1"/>
  <c r="L8" i="3" s="1"/>
  <c r="M8" i="3" s="1"/>
  <c r="N8" i="3" s="1"/>
  <c r="O8" i="3" s="1"/>
  <c r="P8" i="3" s="1"/>
  <c r="Q8" i="3" s="1"/>
  <c r="R8" i="3" s="1"/>
  <c r="S8" i="3" s="1"/>
  <c r="T8" i="3" s="1"/>
  <c r="U8" i="3" s="1"/>
  <c r="V8" i="3" s="1"/>
  <c r="W8" i="3" s="1"/>
  <c r="X8" i="3" s="1"/>
  <c r="Y8" i="3" s="1"/>
  <c r="Z8" i="3" s="1"/>
  <c r="AA8" i="3" s="1"/>
  <c r="AB8" i="3" s="1"/>
  <c r="AC8" i="3" s="1"/>
  <c r="AD8" i="3" s="1"/>
  <c r="AE8" i="3" s="1"/>
  <c r="AF8" i="3" s="1"/>
  <c r="AG8" i="3" s="1"/>
  <c r="AH8" i="3" s="1"/>
  <c r="AI8" i="3" s="1"/>
  <c r="AJ8" i="3" s="1"/>
  <c r="AK8" i="3" s="1"/>
  <c r="AL8" i="3" s="1"/>
  <c r="AM8" i="3" s="1"/>
  <c r="AN8" i="3" s="1"/>
  <c r="AO8" i="3" s="1"/>
  <c r="AP8" i="3" s="1"/>
  <c r="AQ8" i="3" s="1"/>
  <c r="AR8" i="3" s="1"/>
  <c r="J17" i="3"/>
  <c r="K17" i="3" s="1"/>
  <c r="L17" i="3" s="1"/>
  <c r="M17" i="3" s="1"/>
  <c r="N17" i="3" s="1"/>
  <c r="O17" i="3" s="1"/>
  <c r="P17" i="3" s="1"/>
  <c r="Q17" i="3" s="1"/>
  <c r="R17" i="3" s="1"/>
  <c r="S17" i="3" s="1"/>
  <c r="T17" i="3" s="1"/>
  <c r="U17" i="3" s="1"/>
  <c r="V17" i="3" s="1"/>
  <c r="W17" i="3" s="1"/>
  <c r="X17" i="3" s="1"/>
  <c r="Y17" i="3" s="1"/>
  <c r="Z17" i="3" s="1"/>
  <c r="AA17" i="3" s="1"/>
  <c r="AB17" i="3" s="1"/>
  <c r="AC17" i="3" s="1"/>
  <c r="AD17" i="3" s="1"/>
  <c r="AE17" i="3" s="1"/>
  <c r="AF17" i="3" s="1"/>
  <c r="AG17" i="3" s="1"/>
  <c r="AH17" i="3" s="1"/>
  <c r="AI17" i="3" s="1"/>
  <c r="AJ17" i="3" s="1"/>
  <c r="AK17" i="3" s="1"/>
  <c r="AL17" i="3" s="1"/>
  <c r="AM17" i="3" s="1"/>
  <c r="AN17" i="3" s="1"/>
  <c r="AO17" i="3" s="1"/>
  <c r="AP17" i="3" s="1"/>
  <c r="AQ17" i="3" s="1"/>
  <c r="AR17" i="3" s="1"/>
  <c r="J10" i="3"/>
  <c r="K10" i="3" s="1"/>
  <c r="L10" i="3" s="1"/>
  <c r="M10" i="3" s="1"/>
  <c r="N10" i="3" s="1"/>
  <c r="O10" i="3" s="1"/>
  <c r="P10" i="3" s="1"/>
  <c r="Q10" i="3" s="1"/>
  <c r="R10" i="3" s="1"/>
  <c r="S10" i="3" s="1"/>
  <c r="T10" i="3" s="1"/>
  <c r="U10" i="3" s="1"/>
  <c r="V10" i="3" s="1"/>
  <c r="W10" i="3" s="1"/>
  <c r="X10" i="3" s="1"/>
  <c r="Y10" i="3" s="1"/>
  <c r="Z10" i="3" s="1"/>
  <c r="AA10" i="3" s="1"/>
  <c r="AB10" i="3" s="1"/>
  <c r="AC10" i="3" s="1"/>
  <c r="AD10" i="3" s="1"/>
  <c r="AE10" i="3" s="1"/>
  <c r="AF10" i="3" s="1"/>
  <c r="AG10" i="3" s="1"/>
  <c r="AH10" i="3" s="1"/>
  <c r="AI10" i="3" s="1"/>
  <c r="AJ10" i="3" s="1"/>
  <c r="AK10" i="3" s="1"/>
  <c r="AL10" i="3" s="1"/>
  <c r="AM10" i="3" s="1"/>
  <c r="AN10" i="3" s="1"/>
  <c r="AO10" i="3" s="1"/>
  <c r="AP10" i="3" s="1"/>
  <c r="AQ10" i="3" s="1"/>
  <c r="AR10" i="3" s="1"/>
  <c r="J15" i="3"/>
  <c r="K15" i="3" s="1"/>
  <c r="L15" i="3" s="1"/>
  <c r="M15" i="3" s="1"/>
  <c r="N15" i="3" s="1"/>
  <c r="O15" i="3" s="1"/>
  <c r="P15" i="3" s="1"/>
  <c r="Q15" i="3" s="1"/>
  <c r="R15" i="3" s="1"/>
  <c r="S15" i="3" s="1"/>
  <c r="T15" i="3" s="1"/>
  <c r="U15" i="3" s="1"/>
  <c r="V15" i="3" s="1"/>
  <c r="W15" i="3" s="1"/>
  <c r="X15" i="3" s="1"/>
  <c r="Y15" i="3" s="1"/>
  <c r="Z15" i="3" s="1"/>
  <c r="AA15" i="3" s="1"/>
  <c r="AB15" i="3" s="1"/>
  <c r="AC15" i="3" s="1"/>
  <c r="AD15" i="3" s="1"/>
  <c r="AE15" i="3" s="1"/>
  <c r="AF15" i="3" s="1"/>
  <c r="AG15" i="3" s="1"/>
  <c r="AH15" i="3" s="1"/>
  <c r="AI15" i="3" s="1"/>
  <c r="AJ15" i="3" s="1"/>
  <c r="AK15" i="3" s="1"/>
  <c r="AL15" i="3" s="1"/>
  <c r="AM15" i="3" s="1"/>
  <c r="AN15" i="3" s="1"/>
  <c r="AO15" i="3" s="1"/>
  <c r="AP15" i="3" s="1"/>
  <c r="AQ15" i="3" s="1"/>
  <c r="AR15" i="3" s="1"/>
  <c r="J9" i="3"/>
  <c r="K9" i="3" s="1"/>
  <c r="L9" i="3" s="1"/>
  <c r="M9" i="3" s="1"/>
  <c r="N9" i="3" s="1"/>
  <c r="O9" i="3" s="1"/>
  <c r="P9" i="3" s="1"/>
  <c r="Q9" i="3" s="1"/>
  <c r="R9" i="3" s="1"/>
  <c r="S9" i="3" s="1"/>
  <c r="T9" i="3" s="1"/>
  <c r="U9" i="3" s="1"/>
  <c r="V9" i="3" s="1"/>
  <c r="W9" i="3" s="1"/>
  <c r="X9" i="3" s="1"/>
  <c r="Y9" i="3" s="1"/>
  <c r="Z9" i="3" s="1"/>
  <c r="AA9" i="3" s="1"/>
  <c r="AB9" i="3" s="1"/>
  <c r="AC9" i="3" s="1"/>
  <c r="AD9" i="3" s="1"/>
  <c r="AE9" i="3" s="1"/>
  <c r="AF9" i="3" s="1"/>
  <c r="AG9" i="3" s="1"/>
  <c r="AH9" i="3" s="1"/>
  <c r="AI9" i="3" s="1"/>
  <c r="AJ9" i="3" s="1"/>
  <c r="AK9" i="3" s="1"/>
  <c r="AL9" i="3" s="1"/>
  <c r="AM9" i="3" s="1"/>
  <c r="AN9" i="3" s="1"/>
  <c r="AO9" i="3" s="1"/>
  <c r="AP9" i="3" s="1"/>
  <c r="AQ9" i="3" s="1"/>
  <c r="AR9" i="3" s="1"/>
  <c r="H13" i="3" l="1"/>
  <c r="F6" i="3"/>
  <c r="F11" i="3"/>
  <c r="G11" i="3" s="1"/>
  <c r="H11" i="3" s="1"/>
  <c r="I11" i="3" s="1"/>
  <c r="J11" i="3" s="1"/>
  <c r="K11" i="3" s="1"/>
  <c r="L11" i="3" s="1"/>
  <c r="M11" i="3" s="1"/>
  <c r="N11" i="3" s="1"/>
  <c r="O11" i="3" s="1"/>
  <c r="P11" i="3" s="1"/>
  <c r="Q11" i="3" s="1"/>
  <c r="R11" i="3" s="1"/>
  <c r="S11" i="3" s="1"/>
  <c r="T11" i="3" s="1"/>
  <c r="U11" i="3" s="1"/>
  <c r="V11" i="3" s="1"/>
  <c r="W11" i="3" s="1"/>
  <c r="X11" i="3" s="1"/>
  <c r="Y11" i="3" s="1"/>
  <c r="Z11" i="3" s="1"/>
  <c r="AA11" i="3" s="1"/>
  <c r="AB11" i="3" s="1"/>
  <c r="AC11" i="3" s="1"/>
  <c r="AD11" i="3" s="1"/>
  <c r="AE11" i="3" s="1"/>
  <c r="AF11" i="3" s="1"/>
  <c r="AG11" i="3" s="1"/>
  <c r="AH11" i="3" s="1"/>
  <c r="AI11" i="3" s="1"/>
  <c r="AJ11" i="3" s="1"/>
  <c r="AK11" i="3" s="1"/>
  <c r="AL11" i="3" s="1"/>
  <c r="AM11" i="3" s="1"/>
  <c r="AN11" i="3" s="1"/>
  <c r="AO11" i="3" s="1"/>
  <c r="AP11" i="3" s="1"/>
  <c r="AQ11" i="3" s="1"/>
  <c r="AR11" i="3" s="1"/>
  <c r="F12" i="3"/>
  <c r="I13" i="3" l="1"/>
  <c r="J13" i="3" s="1"/>
  <c r="K13" i="3" s="1"/>
  <c r="L13" i="3" s="1"/>
  <c r="M13" i="3" s="1"/>
  <c r="N13" i="3" s="1"/>
  <c r="O13" i="3" s="1"/>
  <c r="P13" i="3" s="1"/>
  <c r="Q13" i="3" s="1"/>
  <c r="R13" i="3" s="1"/>
  <c r="S13" i="3" s="1"/>
  <c r="T13" i="3" s="1"/>
  <c r="U13" i="3" s="1"/>
  <c r="V13" i="3" s="1"/>
  <c r="W13" i="3" s="1"/>
  <c r="X13" i="3" s="1"/>
  <c r="Y13" i="3" s="1"/>
  <c r="Z13" i="3" s="1"/>
  <c r="AA13" i="3" s="1"/>
  <c r="AB13" i="3" s="1"/>
  <c r="AC13" i="3" s="1"/>
  <c r="AD13" i="3" s="1"/>
  <c r="AE13" i="3" s="1"/>
  <c r="AF13" i="3" s="1"/>
  <c r="AG13" i="3" s="1"/>
  <c r="AH13" i="3" s="1"/>
  <c r="AI13" i="3" s="1"/>
  <c r="AJ13" i="3" s="1"/>
  <c r="AK13" i="3" s="1"/>
  <c r="AL13" i="3" s="1"/>
  <c r="AM13" i="3" s="1"/>
  <c r="AN13" i="3" s="1"/>
  <c r="AO13" i="3" s="1"/>
  <c r="AP13" i="3" s="1"/>
  <c r="AQ13" i="3" s="1"/>
  <c r="AR13" i="3" s="1"/>
  <c r="G12" i="3"/>
  <c r="G6" i="3"/>
  <c r="H6" i="3" l="1"/>
  <c r="H12" i="3"/>
  <c r="I12" i="3" s="1"/>
  <c r="J12" i="3" s="1"/>
  <c r="K12" i="3" s="1"/>
  <c r="L12" i="3" s="1"/>
  <c r="M12" i="3" s="1"/>
  <c r="N12" i="3" s="1"/>
  <c r="O12" i="3" s="1"/>
  <c r="P12" i="3" s="1"/>
  <c r="Q12" i="3" s="1"/>
  <c r="R12" i="3" s="1"/>
  <c r="S12" i="3" s="1"/>
  <c r="T12" i="3" s="1"/>
  <c r="U12" i="3" s="1"/>
  <c r="V12" i="3" s="1"/>
  <c r="W12" i="3" s="1"/>
  <c r="X12" i="3" s="1"/>
  <c r="Y12" i="3" s="1"/>
  <c r="Z12" i="3" s="1"/>
  <c r="AA12" i="3" s="1"/>
  <c r="AB12" i="3" s="1"/>
  <c r="AC12" i="3" s="1"/>
  <c r="AD12" i="3" s="1"/>
  <c r="AE12" i="3" s="1"/>
  <c r="AF12" i="3" s="1"/>
  <c r="AG12" i="3" s="1"/>
  <c r="AH12" i="3" s="1"/>
  <c r="AI12" i="3" s="1"/>
  <c r="AJ12" i="3" s="1"/>
  <c r="AK12" i="3" s="1"/>
  <c r="AL12" i="3" s="1"/>
  <c r="AM12" i="3" s="1"/>
  <c r="AN12" i="3" s="1"/>
  <c r="AO12" i="3" s="1"/>
  <c r="AP12" i="3" s="1"/>
  <c r="AQ12" i="3" s="1"/>
  <c r="AR12" i="3" s="1"/>
  <c r="I6" i="3" l="1"/>
  <c r="J6" i="3" s="1"/>
  <c r="K6" i="3" s="1"/>
  <c r="L6" i="3" s="1"/>
  <c r="M6" i="3" s="1"/>
  <c r="N6" i="3" s="1"/>
  <c r="O6" i="3" s="1"/>
  <c r="P6" i="3" s="1"/>
  <c r="Q6" i="3" s="1"/>
  <c r="R6" i="3" s="1"/>
  <c r="S6" i="3" s="1"/>
  <c r="T6" i="3" s="1"/>
  <c r="U6" i="3" s="1"/>
  <c r="V6" i="3" s="1"/>
  <c r="W6" i="3" s="1"/>
  <c r="X6" i="3" s="1"/>
  <c r="Y6" i="3" s="1"/>
  <c r="Z6" i="3" s="1"/>
  <c r="AA6" i="3" s="1"/>
  <c r="AB6" i="3" s="1"/>
  <c r="AC6" i="3" s="1"/>
  <c r="AD6" i="3" s="1"/>
  <c r="AE6" i="3" s="1"/>
  <c r="AF6" i="3" s="1"/>
  <c r="AG6" i="3" s="1"/>
  <c r="AH6" i="3" s="1"/>
  <c r="AI6" i="3" s="1"/>
  <c r="AJ6" i="3" s="1"/>
  <c r="AK6" i="3" s="1"/>
  <c r="AL6" i="3" s="1"/>
  <c r="AM6" i="3" s="1"/>
  <c r="AN6" i="3" s="1"/>
  <c r="AO6" i="3" s="1"/>
  <c r="AP6" i="3" s="1"/>
  <c r="AQ6" i="3" s="1"/>
  <c r="AR6" i="3" s="1"/>
</calcChain>
</file>

<file path=xl/sharedStrings.xml><?xml version="1.0" encoding="utf-8"?>
<sst xmlns="http://schemas.openxmlformats.org/spreadsheetml/2006/main" count="110" uniqueCount="72">
  <si>
    <t>REGISTRO DE ASISTENCIA DE EMPLEADO</t>
  </si>
  <si>
    <t>Seleccione a un empleado:</t>
  </si>
  <si>
    <t>Escriba el año:</t>
  </si>
  <si>
    <t>Día de la semana o mes</t>
  </si>
  <si>
    <t>Enero</t>
  </si>
  <si>
    <t>Febrero</t>
  </si>
  <si>
    <t>Marzo</t>
  </si>
  <si>
    <t>Abril</t>
  </si>
  <si>
    <t>Mayo</t>
  </si>
  <si>
    <t>Junio</t>
  </si>
  <si>
    <t>Julio</t>
  </si>
  <si>
    <t>Agosto</t>
  </si>
  <si>
    <t>Septiembre</t>
  </si>
  <si>
    <t>Octubre</t>
  </si>
  <si>
    <t>Noviembre</t>
  </si>
  <si>
    <t>Diciembre</t>
  </si>
  <si>
    <t>Empleado 1</t>
  </si>
  <si>
    <t>Vacaciones</t>
  </si>
  <si>
    <t>Permiso por defunción</t>
  </si>
  <si>
    <t>Otros</t>
  </si>
  <si>
    <t>Seguimiento de bajas del empleado</t>
  </si>
  <si>
    <t>Nombre del empleado</t>
  </si>
  <si>
    <t>Empleado 2</t>
  </si>
  <si>
    <t>Empleado 3</t>
  </si>
  <si>
    <t>Empleado 5</t>
  </si>
  <si>
    <t>Empleado 4</t>
  </si>
  <si>
    <t>Fecha de inicio</t>
  </si>
  <si>
    <t>Fecha de finalización</t>
  </si>
  <si>
    <t>Tipo de baja</t>
  </si>
  <si>
    <t>Baja por enfermedad</t>
  </si>
  <si>
    <t xml:space="preserve">VIE </t>
  </si>
  <si>
    <t>DO</t>
  </si>
  <si>
    <t>LU</t>
  </si>
  <si>
    <t>MA</t>
  </si>
  <si>
    <t>MI</t>
  </si>
  <si>
    <t xml:space="preserve">MI   </t>
  </si>
  <si>
    <t xml:space="preserve">MI     </t>
  </si>
  <si>
    <t xml:space="preserve">MI  </t>
  </si>
  <si>
    <t xml:space="preserve">MI </t>
  </si>
  <si>
    <t>MI     2</t>
  </si>
  <si>
    <t xml:space="preserve">DO   </t>
  </si>
  <si>
    <t>DO   2</t>
  </si>
  <si>
    <t xml:space="preserve">DO     </t>
  </si>
  <si>
    <t>DO     2</t>
  </si>
  <si>
    <t xml:space="preserve">DO  </t>
  </si>
  <si>
    <t xml:space="preserve">MA    </t>
  </si>
  <si>
    <t xml:space="preserve">MA </t>
  </si>
  <si>
    <t xml:space="preserve">MA     </t>
  </si>
  <si>
    <t>LU      2</t>
  </si>
  <si>
    <t xml:space="preserve">LU </t>
  </si>
  <si>
    <t>LU     3</t>
  </si>
  <si>
    <t>LU      22</t>
  </si>
  <si>
    <t>MA    2</t>
  </si>
  <si>
    <t>JU</t>
  </si>
  <si>
    <t xml:space="preserve">JU </t>
  </si>
  <si>
    <t>JU       2</t>
  </si>
  <si>
    <t>JU      2</t>
  </si>
  <si>
    <t>JU      22</t>
  </si>
  <si>
    <t>VI</t>
  </si>
  <si>
    <t xml:space="preserve">VI   </t>
  </si>
  <si>
    <t>VI       2</t>
  </si>
  <si>
    <t>LU       2</t>
  </si>
  <si>
    <t xml:space="preserve">VI  </t>
  </si>
  <si>
    <t>VI         2</t>
  </si>
  <si>
    <t>JU       3</t>
  </si>
  <si>
    <t>SÁ</t>
  </si>
  <si>
    <t xml:space="preserve">SÁ  </t>
  </si>
  <si>
    <t xml:space="preserve">SÁ    </t>
  </si>
  <si>
    <t>SÁ    2</t>
  </si>
  <si>
    <t>SÁ        2</t>
  </si>
  <si>
    <t>SÁ      2</t>
  </si>
  <si>
    <t>MA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</si>
</sst>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
    <numFmt numFmtId="165" formatCode="&quot;LAST YEAR &quot;\ General"/>
  </numFmts>
  <fonts count="10" x14ac:knownFonts="1">
    <font>
      <sz val="11"/>
      <color theme="1"/>
      <name val="Trebuchet MS"/>
      <family val="2"/>
      <scheme val="minor"/>
    </font>
    <font>
      <sz val="11"/>
      <color theme="1"/>
      <name val="Trebuchet MS"/>
      <family val="2"/>
      <scheme val="minor"/>
    </font>
    <font>
      <sz val="11"/>
      <color theme="0"/>
      <name val="Trebuchet MS"/>
      <family val="2"/>
      <scheme val="minor"/>
    </font>
    <font>
      <sz val="12"/>
      <color theme="0"/>
      <name val="Trebuchet MS"/>
      <family val="2"/>
      <scheme val="minor"/>
    </font>
    <font>
      <sz val="11"/>
      <color theme="3"/>
      <name val="Bookman Old Style"/>
      <family val="1"/>
      <scheme val="major"/>
    </font>
    <font>
      <b/>
      <sz val="30"/>
      <color theme="0"/>
      <name val="Bookman Old Style"/>
      <family val="1"/>
      <scheme val="major"/>
    </font>
    <font>
      <b/>
      <sz val="26"/>
      <color theme="3"/>
      <name val="Bookman Old Style"/>
      <family val="2"/>
      <scheme val="major"/>
    </font>
    <font>
      <sz val="11"/>
      <color theme="3" tint="-0.499984740745262"/>
      <name val="Trebuchet MS"/>
      <family val="2"/>
      <scheme val="minor"/>
    </font>
    <font>
      <b/>
      <sz val="11"/>
      <color theme="9" tint="-0.499984740745262"/>
      <name val="Trebuchet MS"/>
      <family val="2"/>
      <scheme val="minor"/>
    </font>
    <font>
      <sz val="11"/>
      <color theme="1"/>
      <name val="Bookman Old Style"/>
      <family val="1"/>
      <scheme val="major"/>
    </font>
  </fonts>
  <fills count="8">
    <fill>
      <patternFill patternType="none"/>
    </fill>
    <fill>
      <patternFill patternType="gray125"/>
    </fill>
    <fill>
      <patternFill patternType="solid">
        <fgColor theme="3"/>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theme="8" tint="-0.24994659260841701"/>
        <bgColor indexed="64"/>
      </patternFill>
    </fill>
  </fills>
  <borders count="4">
    <border>
      <left/>
      <right/>
      <top/>
      <bottom/>
      <diagonal/>
    </border>
    <border>
      <left/>
      <right style="thin">
        <color theme="3" tint="0.39994506668294322"/>
      </right>
      <top/>
      <bottom/>
      <diagonal/>
    </border>
    <border>
      <left style="thin">
        <color theme="0"/>
      </left>
      <right style="thin">
        <color theme="0"/>
      </right>
      <top/>
      <bottom/>
      <diagonal/>
    </border>
    <border>
      <left style="thick">
        <color theme="0"/>
      </left>
      <right style="thick">
        <color theme="0"/>
      </right>
      <top style="thick">
        <color theme="0"/>
      </top>
      <bottom style="thick">
        <color theme="0"/>
      </bottom>
      <diagonal/>
    </border>
  </borders>
  <cellStyleXfs count="23">
    <xf numFmtId="0" fontId="0" fillId="0" borderId="0">
      <alignment vertical="center"/>
    </xf>
    <xf numFmtId="0" fontId="6" fillId="0" borderId="0" applyNumberFormat="0" applyFill="0" applyBorder="0" applyProtection="0">
      <alignment horizontal="left" vertical="center"/>
    </xf>
    <xf numFmtId="0" fontId="2" fillId="2" borderId="2">
      <alignment horizontal="center"/>
    </xf>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2" fillId="6" borderId="0" applyNumberFormat="0" applyFont="0" applyBorder="0" applyAlignment="0" applyProtection="0"/>
    <xf numFmtId="0" fontId="3" fillId="2" borderId="3">
      <alignment horizontal="left" vertical="center" wrapText="1" indent="1"/>
    </xf>
    <xf numFmtId="0" fontId="4" fillId="0" borderId="0">
      <alignment horizontal="left" vertical="center" indent="2"/>
    </xf>
    <xf numFmtId="0" fontId="5" fillId="2" borderId="0">
      <alignment horizontal="center" vertical="center"/>
    </xf>
    <xf numFmtId="0" fontId="4" fillId="0" borderId="1" applyNumberFormat="0" applyFont="0" applyFill="0" applyAlignment="0">
      <alignment horizontal="center" vertical="center"/>
    </xf>
    <xf numFmtId="0" fontId="1" fillId="0" borderId="0">
      <alignment horizontal="left" vertical="center" wrapText="1" indent="1"/>
    </xf>
    <xf numFmtId="0" fontId="9" fillId="0" borderId="0">
      <alignment horizontal="left" vertical="center" indent="1"/>
    </xf>
    <xf numFmtId="1" fontId="1" fillId="0" borderId="0">
      <alignment horizontal="center" vertical="center"/>
    </xf>
    <xf numFmtId="14" fontId="1" fillId="0" borderId="0">
      <alignment horizontal="left" vertical="center" indent="1"/>
    </xf>
    <xf numFmtId="0" fontId="2" fillId="7" borderId="0" applyProtection="0">
      <alignment horizontal="center" vertical="center"/>
    </xf>
    <xf numFmtId="0" fontId="4" fillId="0" borderId="0" applyFill="0" applyProtection="0">
      <alignment horizontal="right" indent="1"/>
    </xf>
    <xf numFmtId="0" fontId="4" fillId="0" borderId="0" applyFill="0" applyProtection="0">
      <alignment horizontal="center" vertical="center"/>
    </xf>
    <xf numFmtId="165" fontId="7" fillId="0" borderId="0" applyFill="0" applyProtection="0">
      <alignment horizontal="center" vertical="center"/>
    </xf>
    <xf numFmtId="0" fontId="8" fillId="0" borderId="0" applyFill="0" applyProtection="0">
      <alignment horizontal="center" vertical="center"/>
    </xf>
    <xf numFmtId="164" fontId="1" fillId="0" borderId="0" applyFont="0" applyFill="0" applyBorder="0">
      <alignment horizontal="center" vertical="center"/>
    </xf>
    <xf numFmtId="0" fontId="2" fillId="7" borderId="0" applyNumberFormat="0" applyBorder="0" applyProtection="0">
      <alignment horizontal="center" vertical="center"/>
    </xf>
    <xf numFmtId="0" fontId="3" fillId="2" borderId="3">
      <alignment horizontal="left" vertical="center" indent="1"/>
    </xf>
  </cellStyleXfs>
  <cellXfs count="19">
    <xf numFmtId="0" fontId="0" fillId="0" borderId="0" xfId="0">
      <alignment vertical="center"/>
    </xf>
    <xf numFmtId="0" fontId="0" fillId="0" borderId="0" xfId="0" applyBorder="1">
      <alignment vertical="center"/>
    </xf>
    <xf numFmtId="0" fontId="6" fillId="0" borderId="0" xfId="1" applyBorder="1" applyAlignment="1">
      <alignment horizontal="left" vertical="center" wrapText="1" indent="1"/>
    </xf>
    <xf numFmtId="0" fontId="6" fillId="0" borderId="0" xfId="1" applyBorder="1">
      <alignment horizontal="left" vertical="center"/>
    </xf>
    <xf numFmtId="0" fontId="9" fillId="0" borderId="0" xfId="12">
      <alignment horizontal="left" vertical="center" indent="1"/>
    </xf>
    <xf numFmtId="0" fontId="4" fillId="0" borderId="0" xfId="0" applyFont="1" applyBorder="1" applyAlignment="1">
      <alignment horizontal="right" vertical="center" indent="1"/>
    </xf>
    <xf numFmtId="0" fontId="4" fillId="0" borderId="0" xfId="8">
      <alignment horizontal="left" vertical="center" indent="2"/>
    </xf>
    <xf numFmtId="0" fontId="0" fillId="0" borderId="0" xfId="0">
      <alignment vertical="center"/>
    </xf>
    <xf numFmtId="0" fontId="0" fillId="0" borderId="0" xfId="0">
      <alignment vertical="center"/>
    </xf>
    <xf numFmtId="0" fontId="4" fillId="0" borderId="0" xfId="16">
      <alignment horizontal="right" indent="1"/>
    </xf>
    <xf numFmtId="0" fontId="0" fillId="0" borderId="0" xfId="0" quotePrefix="1">
      <alignment vertical="center"/>
    </xf>
    <xf numFmtId="164" fontId="0" fillId="0" borderId="0" xfId="20" applyFont="1" applyFill="1" applyBorder="1">
      <alignment horizontal="center" vertical="center"/>
    </xf>
    <xf numFmtId="0" fontId="6" fillId="0" borderId="0" xfId="1">
      <alignment horizontal="left" vertical="center"/>
    </xf>
    <xf numFmtId="14" fontId="1" fillId="0" borderId="0" xfId="14" applyAlignment="1">
      <alignment horizontal="left" vertical="center" indent="1"/>
    </xf>
    <xf numFmtId="0" fontId="1" fillId="0" borderId="0" xfId="11" applyAlignment="1">
      <alignment horizontal="left" vertical="center" wrapText="1" indent="1"/>
    </xf>
    <xf numFmtId="0" fontId="4" fillId="0" borderId="0" xfId="16" applyAlignment="1">
      <alignment horizontal="right" wrapText="1" indent="1"/>
    </xf>
    <xf numFmtId="0" fontId="0" fillId="0" borderId="0" xfId="0" applyAlignment="1">
      <alignment vertical="center" wrapText="1"/>
    </xf>
    <xf numFmtId="0" fontId="3" fillId="2" borderId="3" xfId="7">
      <alignment horizontal="left" vertical="center" wrapText="1" indent="1"/>
    </xf>
    <xf numFmtId="0" fontId="3" fillId="2" borderId="3" xfId="22">
      <alignment horizontal="left" vertical="center" indent="1"/>
    </xf>
  </cellXfs>
  <cellStyles count="23">
    <cellStyle name="Borde derecho" xfId="10" xr:uid="{00000000-0005-0000-0000-000000000000}"/>
    <cellStyle name="Celda vinculada" xfId="2" builtinId="24" customBuiltin="1"/>
    <cellStyle name="Days_On_Leave" xfId="9" xr:uid="{00000000-0005-0000-0000-000002000000}"/>
    <cellStyle name="Detalles de la tabla" xfId="11" xr:uid="{00000000-0005-0000-0000-000003000000}"/>
    <cellStyle name="Días" xfId="20" xr:uid="{00000000-0005-0000-0000-000004000000}"/>
    <cellStyle name="Días de la tabla" xfId="13" xr:uid="{00000000-0005-0000-0000-000005000000}"/>
    <cellStyle name="Encabezado 1" xfId="16" builtinId="16" customBuiltin="1"/>
    <cellStyle name="Encabezado 4" xfId="19" builtinId="19" customBuiltin="1"/>
    <cellStyle name="Encabezados de tabla" xfId="12" xr:uid="{00000000-0005-0000-0000-000008000000}"/>
    <cellStyle name="Énfasis1" xfId="3" builtinId="29" customBuiltin="1"/>
    <cellStyle name="Énfasis3" xfId="4" builtinId="37" customBuiltin="1"/>
    <cellStyle name="Énfasis4" xfId="5" builtinId="41" customBuiltin="1"/>
    <cellStyle name="Énfasis5" xfId="6" builtinId="45" customBuiltin="1"/>
    <cellStyle name="Fechas de la tabla" xfId="14" xr:uid="{00000000-0005-0000-0000-00000D000000}"/>
    <cellStyle name="Hipervínculo" xfId="15" builtinId="8" customBuiltin="1"/>
    <cellStyle name="Hipervínculo visitado" xfId="21" builtinId="9" customBuiltin="1"/>
    <cellStyle name="Meses" xfId="8" xr:uid="{00000000-0005-0000-0000-000010000000}"/>
    <cellStyle name="Normal" xfId="0" builtinId="0" customBuiltin="1"/>
    <cellStyle name="Selección" xfId="7" xr:uid="{00000000-0005-0000-0000-000012000000}"/>
    <cellStyle name="Título" xfId="1" builtinId="15" customBuiltin="1"/>
    <cellStyle name="Título 2" xfId="17" builtinId="17" customBuiltin="1"/>
    <cellStyle name="Título 3" xfId="18" builtinId="18" customBuiltin="1"/>
    <cellStyle name="Year_entry" xfId="22" xr:uid="{00000000-0005-0000-0000-000016000000}"/>
  </cellStyles>
  <dxfs count="78">
    <dxf>
      <fill>
        <patternFill>
          <bgColor theme="7"/>
        </patternFill>
      </fill>
    </dxf>
    <dxf>
      <fill>
        <patternFill>
          <bgColor theme="6"/>
        </patternFill>
      </fill>
    </dxf>
    <dxf>
      <fill>
        <patternFill>
          <bgColor theme="8"/>
        </patternFill>
      </fill>
    </dxf>
    <dxf>
      <font>
        <color theme="3" tint="-0.24994659260841701"/>
      </font>
      <fill>
        <patternFill>
          <bgColor theme="4"/>
        </patternFill>
      </fill>
    </dxf>
    <dxf>
      <font>
        <color theme="2" tint="-0.24994659260841701"/>
      </font>
    </dxf>
    <dxf>
      <font>
        <color theme="2" tint="-0.24994659260841701"/>
      </font>
    </dxf>
    <dxf>
      <font>
        <color theme="0" tint="-0.14996795556505021"/>
      </font>
      <numFmt numFmtId="167" formatCode="[$-C0A]dddd\,\ mmmm\ d\,\ yyyy"/>
    </dxf>
    <dxf>
      <fill>
        <patternFill>
          <bgColor theme="7"/>
        </patternFill>
      </fill>
    </dxf>
    <dxf>
      <fill>
        <patternFill>
          <bgColor theme="6"/>
        </patternFill>
      </fill>
    </dxf>
    <dxf>
      <fill>
        <patternFill>
          <bgColor theme="8"/>
        </patternFill>
      </fill>
    </dxf>
    <dxf>
      <font>
        <color theme="3" tint="-0.24994659260841701"/>
      </font>
      <fill>
        <patternFill>
          <bgColor theme="4"/>
        </patternFill>
      </fill>
    </dxf>
    <dxf>
      <font>
        <color theme="2" tint="-0.24994659260841701"/>
      </font>
    </dxf>
    <dxf>
      <font>
        <color theme="2" tint="-0.24994659260841701"/>
      </font>
    </dxf>
    <dxf>
      <font>
        <color theme="0" tint="-0.14996795556505021"/>
      </font>
      <numFmt numFmtId="167" formatCode="[$-C0A]dddd\,\ mmmm\ d\,\ yyyy"/>
    </dxf>
    <dxf>
      <fill>
        <patternFill>
          <bgColor theme="7"/>
        </patternFill>
      </fill>
    </dxf>
    <dxf>
      <fill>
        <patternFill>
          <bgColor theme="6"/>
        </patternFill>
      </fill>
    </dxf>
    <dxf>
      <fill>
        <patternFill>
          <bgColor theme="8"/>
        </patternFill>
      </fill>
    </dxf>
    <dxf>
      <font>
        <color theme="3" tint="-0.24994659260841701"/>
      </font>
      <fill>
        <patternFill>
          <bgColor theme="4"/>
        </patternFill>
      </fill>
    </dxf>
    <dxf>
      <font>
        <color theme="2" tint="-0.24994659260841701"/>
      </font>
    </dxf>
    <dxf>
      <font>
        <color theme="2" tint="-0.24994659260841701"/>
      </font>
    </dxf>
    <dxf>
      <font>
        <color theme="0" tint="-0.14996795556505021"/>
      </font>
      <numFmt numFmtId="167" formatCode="[$-C0A]dddd\,\ mmmm\ d\,\ yyyy"/>
    </dxf>
    <dxf>
      <fill>
        <patternFill>
          <bgColor theme="7"/>
        </patternFill>
      </fill>
    </dxf>
    <dxf>
      <fill>
        <patternFill>
          <bgColor theme="6"/>
        </patternFill>
      </fill>
    </dxf>
    <dxf>
      <fill>
        <patternFill>
          <bgColor theme="8"/>
        </patternFill>
      </fill>
    </dxf>
    <dxf>
      <font>
        <color theme="3" tint="-0.24994659260841701"/>
      </font>
      <fill>
        <patternFill>
          <bgColor theme="4"/>
        </patternFill>
      </fill>
    </dxf>
    <dxf>
      <font>
        <color theme="2" tint="-0.24994659260841701"/>
      </font>
    </dxf>
    <dxf>
      <font>
        <color theme="2" tint="-0.24994659260841701"/>
      </font>
    </dxf>
    <dxf>
      <font>
        <color theme="0" tint="-0.14996795556505021"/>
      </font>
      <numFmt numFmtId="167" formatCode="[$-C0A]dddd\,\ mmmm\ d\,\ yyyy"/>
    </dxf>
    <dxf>
      <fill>
        <patternFill>
          <bgColor theme="7"/>
        </patternFill>
      </fill>
    </dxf>
    <dxf>
      <fill>
        <patternFill>
          <bgColor theme="6"/>
        </patternFill>
      </fill>
    </dxf>
    <dxf>
      <fill>
        <patternFill>
          <bgColor theme="8"/>
        </patternFill>
      </fill>
    </dxf>
    <dxf>
      <font>
        <color theme="3" tint="-0.24994659260841701"/>
      </font>
      <fill>
        <patternFill>
          <bgColor theme="4"/>
        </patternFill>
      </fill>
    </dxf>
    <dxf>
      <font>
        <color theme="2" tint="-0.24994659260841701"/>
      </font>
    </dxf>
    <dxf>
      <font>
        <color theme="2" tint="-0.24994659260841701"/>
      </font>
    </dxf>
    <dxf>
      <font>
        <color theme="0" tint="-0.14996795556505021"/>
      </font>
      <numFmt numFmtId="167" formatCode="[$-C0A]dddd\,\ mmmm\ d\,\ yyyy"/>
    </dxf>
    <dxf>
      <fill>
        <patternFill>
          <bgColor theme="7"/>
        </patternFill>
      </fill>
    </dxf>
    <dxf>
      <fill>
        <patternFill>
          <bgColor theme="6"/>
        </patternFill>
      </fill>
    </dxf>
    <dxf>
      <fill>
        <patternFill>
          <bgColor theme="8"/>
        </patternFill>
      </fill>
    </dxf>
    <dxf>
      <font>
        <color theme="3" tint="-0.24994659260841701"/>
      </font>
      <fill>
        <patternFill>
          <bgColor theme="4"/>
        </patternFill>
      </fill>
    </dxf>
    <dxf>
      <font>
        <color theme="2" tint="-0.24994659260841701"/>
      </font>
    </dxf>
    <dxf>
      <font>
        <color theme="2" tint="-0.24994659260841701"/>
      </font>
    </dxf>
    <dxf>
      <font>
        <color theme="0" tint="-0.14996795556505021"/>
      </font>
      <numFmt numFmtId="167" formatCode="[$-C0A]dddd\,\ mmmm\ d\,\ yyyy"/>
    </dxf>
    <dxf>
      <fill>
        <patternFill>
          <bgColor theme="7"/>
        </patternFill>
      </fill>
    </dxf>
    <dxf>
      <fill>
        <patternFill>
          <bgColor theme="6"/>
        </patternFill>
      </fill>
    </dxf>
    <dxf>
      <fill>
        <patternFill>
          <bgColor theme="8"/>
        </patternFill>
      </fill>
    </dxf>
    <dxf>
      <font>
        <color theme="3" tint="-0.24994659260841701"/>
      </font>
      <fill>
        <patternFill>
          <bgColor theme="4"/>
        </patternFill>
      </fill>
    </dxf>
    <dxf>
      <font>
        <color theme="2" tint="-0.24994659260841701"/>
      </font>
    </dxf>
    <dxf>
      <font>
        <color theme="2" tint="-0.24994659260841701"/>
      </font>
    </dxf>
    <dxf>
      <font>
        <color theme="0" tint="-0.14996795556505021"/>
      </font>
      <numFmt numFmtId="167" formatCode="[$-C0A]dddd\,\ mmmm\ d\,\ yyyy"/>
    </dxf>
    <dxf>
      <alignment horizontal="left" vertical="center" textRotation="0" wrapText="1"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1" indent="1" justifyLastLine="0" shrinkToFit="0" readingOrder="0"/>
    </dxf>
    <dxf>
      <numFmt numFmtId="164" formatCode="d"/>
    </dxf>
    <dxf>
      <numFmt numFmtId="164" formatCode="d"/>
    </dxf>
    <dxf>
      <numFmt numFmtId="164" formatCode="d"/>
    </dxf>
    <dxf>
      <numFmt numFmtId="164" formatCode="d"/>
    </dxf>
    <dxf>
      <numFmt numFmtId="164" formatCode="d"/>
    </dxf>
    <dxf>
      <numFmt numFmtId="164" formatCode="d"/>
    </dxf>
    <dxf>
      <numFmt numFmtId="164" formatCode="d"/>
    </dxf>
    <dxf>
      <border>
        <top style="thin">
          <color theme="1"/>
        </top>
        <bottom style="thin">
          <color theme="1"/>
        </bottom>
      </border>
    </dxf>
    <dxf>
      <border>
        <top style="thin">
          <color theme="1"/>
        </top>
        <bottom style="thin">
          <color theme="1"/>
        </bottom>
      </border>
    </dxf>
    <dxf>
      <font>
        <b/>
        <color theme="1"/>
      </font>
    </dxf>
    <dxf>
      <font>
        <b/>
        <color theme="1" tint="0.499984740745262"/>
      </font>
    </dxf>
    <dxf>
      <font>
        <b/>
        <color theme="1"/>
      </font>
    </dxf>
    <dxf>
      <font>
        <b/>
        <color theme="1" tint="0.499984740745262"/>
      </font>
    </dxf>
    <dxf>
      <font>
        <b/>
        <color theme="1"/>
      </font>
      <border>
        <bottom style="thin">
          <color theme="0" tint="-0.249977111117893"/>
        </bottom>
      </border>
    </dxf>
    <dxf>
      <font>
        <color theme="1"/>
      </font>
      <fill>
        <patternFill patternType="solid">
          <fgColor theme="0" tint="-0.249977111117893"/>
          <bgColor theme="0" tint="-0.249977111117893"/>
        </patternFill>
      </fill>
      <border>
        <left style="thin">
          <color theme="0" tint="-0.34998626667073579"/>
        </left>
        <right style="thin">
          <color theme="0" tint="-0.34998626667073579"/>
        </right>
        <top style="thin">
          <color theme="0" tint="-0.34998626667073579"/>
        </top>
      </border>
    </dxf>
    <dxf>
      <fill>
        <patternFill patternType="solid">
          <fgColor theme="0" tint="-0.14996795556505021"/>
          <bgColor theme="0" tint="-4.9989318521683403E-2"/>
        </patternFill>
      </fill>
      <border>
        <left style="thin">
          <color theme="0" tint="-0.249977111117893"/>
        </left>
        <right style="thin">
          <color theme="0" tint="-0.249977111117893"/>
        </right>
        <vertical style="thin">
          <color theme="1" tint="0.34998626667073579"/>
        </vertical>
      </border>
    </dxf>
    <dxf>
      <fill>
        <patternFill patternType="solid">
          <fgColor theme="0" tint="-0.14996795556505021"/>
          <bgColor theme="0" tint="-4.9989318521683403E-2"/>
        </patternFill>
      </fill>
      <border>
        <top style="thin">
          <color theme="0" tint="-0.249977111117893"/>
        </top>
        <bottom style="thin">
          <color theme="0" tint="-0.249977111117893"/>
        </bottom>
      </border>
    </dxf>
    <dxf>
      <font>
        <color theme="0"/>
      </font>
      <fill>
        <patternFill patternType="solid">
          <fgColor theme="1"/>
          <bgColor theme="1"/>
        </patternFill>
      </fill>
      <border>
        <left/>
        <right/>
        <vertical/>
      </border>
    </dxf>
    <dxf>
      <font>
        <color theme="0"/>
      </font>
      <fill>
        <patternFill patternType="solid">
          <fgColor theme="1"/>
          <bgColor theme="1"/>
        </patternFill>
      </fill>
      <border>
        <left/>
        <right/>
        <vertical/>
      </border>
    </dxf>
    <dxf>
      <font>
        <color theme="1"/>
      </font>
      <fill>
        <patternFill patternType="none">
          <fgColor indexed="64"/>
          <bgColor auto="1"/>
        </patternFill>
      </fill>
      <border>
        <left style="thin">
          <color theme="0" tint="-0.14996795556505021"/>
        </left>
        <right style="thin">
          <color theme="0" tint="-0.14996795556505021"/>
        </right>
        <vertical style="thin">
          <color theme="1" tint="0.34998626667073579"/>
        </vertical>
      </border>
    </dxf>
    <dxf>
      <font>
        <b val="0"/>
        <i val="0"/>
      </font>
    </dxf>
    <dxf>
      <fill>
        <patternFill>
          <bgColor theme="2"/>
        </patternFill>
      </fill>
    </dxf>
    <dxf>
      <font>
        <b/>
        <i val="0"/>
      </font>
    </dxf>
    <dxf>
      <font>
        <color theme="0"/>
      </font>
      <fill>
        <patternFill>
          <bgColor theme="3"/>
        </patternFill>
      </fill>
      <border>
        <right/>
        <vertical style="thin">
          <color theme="0"/>
        </vertical>
      </border>
    </dxf>
    <dxf>
      <font>
        <color theme="3"/>
      </font>
      <border diagonalUp="0" diagonalDown="0">
        <left style="thin">
          <color theme="0" tint="-0.24994659260841701"/>
        </left>
        <right style="thin">
          <color theme="0" tint="-0.24994659260841701"/>
        </right>
        <top style="thin">
          <color theme="0" tint="-0.24994659260841701"/>
        </top>
        <bottom style="thick">
          <color theme="3"/>
        </bottom>
        <vertical style="thin">
          <color theme="3" tint="0.39994506668294322"/>
        </vertical>
        <horizontal/>
      </border>
    </dxf>
  </dxfs>
  <tableStyles count="2" defaultTableStyle="Estilo de la tabla Registro de asistencia">
    <tableStyle name="Estilo de la tabla Registro de asistencia" pivot="0" count="5" xr9:uid="{00000000-0011-0000-FFFF-FFFF00000000}">
      <tableStyleElement type="wholeTable" dxfId="77"/>
      <tableStyleElement type="headerRow" dxfId="76"/>
      <tableStyleElement type="firstColumn" dxfId="75"/>
      <tableStyleElement type="firstRowStripe" dxfId="74"/>
      <tableStyleElement type="firstHeaderCell" dxfId="73"/>
    </tableStyle>
    <tableStyle name="Dejar el informe" table="0" count="13" xr9:uid="{00000000-0011-0000-FFFF-FFFF01000000}">
      <tableStyleElement type="wholeTable" dxfId="72"/>
      <tableStyleElement type="headerRow" dxfId="71"/>
      <tableStyleElement type="totalRow" dxfId="70"/>
      <tableStyleElement type="firstRowStripe" dxfId="69"/>
      <tableStyleElement type="firstColumnStripe" dxfId="68"/>
      <tableStyleElement type="firstSubtotalColumn" dxfId="67"/>
      <tableStyleElement type="firstSubtotalRow" dxfId="66"/>
      <tableStyleElement type="secondSubtotalRow" dxfId="65"/>
      <tableStyleElement type="firstRowSubheading" dxfId="64"/>
      <tableStyleElement type="secondRowSubheading" dxfId="63"/>
      <tableStyleElement type="thirdRowSubheading" dxfId="62"/>
      <tableStyleElement type="pageFieldLabels" dxfId="61"/>
      <tableStyleElement type="pageFieldValues" dxfId="6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alendar%20Vie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View"/>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AttendanceRecord" displayName="AttendanceRecord" ref="B5:AR17" totalsRowShown="0">
  <autoFilter ref="B5:AR1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autoFilter>
  <tableColumns count="43">
    <tableColumn id="1" xr3:uid="{00000000-0010-0000-0000-000001000000}" name="Día de la semana o mes"/>
    <tableColumn id="6" xr3:uid="{00000000-0010-0000-0000-000006000000}" name="DO" dataDxfId="59">
      <calculatedColumnFormula>IFERROR(IF(TEXT(DATE(Calendar_Year,ROW($A1),1),"ddd")=LEFT(C$5,2),DATE(Calendar_Year,ROW($A1),1),""),"")</calculatedColumnFormula>
    </tableColumn>
    <tableColumn id="7" xr3:uid="{00000000-0010-0000-0000-000007000000}" name="LU" dataDxfId="58">
      <calculatedColumnFormula>IFERROR(IF(TEXT(DATE(Calendar_Year,ROW($A1),1),"ddd")=LEFT(D$5,2),DATE(Calendar_Year,ROW($A1),1),IF(C6&gt;=1,C6+1,"")),"")</calculatedColumnFormula>
    </tableColumn>
    <tableColumn id="8" xr3:uid="{00000000-0010-0000-0000-000008000000}" name="MA" dataDxfId="57">
      <calculatedColumnFormula>IFERROR(IF(TEXT(DATE(Calendar_Year,ROW($A1),1),"ddd")=LEFT(E$5,2),DATE(Calendar_Year,ROW($A1),1),IF(D6&gt;=1,D6+1,"")),"")</calculatedColumnFormula>
    </tableColumn>
    <tableColumn id="9" xr3:uid="{00000000-0010-0000-0000-000009000000}" name="MI" dataDxfId="56">
      <calculatedColumnFormula>IFERROR(IF(TEXT(DATE(Calendar_Year,ROW($A1),1),"ddd")=LEFT(F$5,2),DATE(Calendar_Year,ROW($A1),1),IF(E6&gt;=1,E6+1,"")),"")</calculatedColumnFormula>
    </tableColumn>
    <tableColumn id="10" xr3:uid="{00000000-0010-0000-0000-00000A000000}" name="JU" dataDxfId="55">
      <calculatedColumnFormula>IFERROR(IF(TEXT(DATE(Calendar_Year,ROW($A1),1),"ddd")=LEFT(G$5,2),DATE(Calendar_Year,ROW($A1),1),IF(F6&gt;=1,F6+1,"")),"")</calculatedColumnFormula>
    </tableColumn>
    <tableColumn id="11" xr3:uid="{00000000-0010-0000-0000-00000B000000}" name="VI" dataDxfId="54">
      <calculatedColumnFormula>IFERROR(IF(TEXT(DATE(Calendar_Year,ROW($A1),1),"ddd")=LEFT(H$5,2),DATE(Calendar_Year,ROW($A1),1),IF(G6&gt;=1,G6+1,"")),"")</calculatedColumnFormula>
    </tableColumn>
    <tableColumn id="12" xr3:uid="{00000000-0010-0000-0000-00000C000000}" name="SÁ" dataDxfId="53">
      <calculatedColumnFormula>IFERROR(IF(TEXT(DATE(Calendar_Year,ROW($A1),1),"ddd")=LEFT(I$5,2),DATE(Calendar_Year,ROW($A1),1),IF(H6&gt;=1,H6+1,"")),"")</calculatedColumnFormula>
    </tableColumn>
    <tableColumn id="13" xr3:uid="{00000000-0010-0000-0000-00000D000000}" name="DO   ">
      <calculatedColumnFormula>IFERROR(IF(I6&gt;=1,I6+1,""),"")</calculatedColumnFormula>
    </tableColumn>
    <tableColumn id="14" xr3:uid="{00000000-0010-0000-0000-00000E000000}" name="LU      2">
      <calculatedColumnFormula>IFERROR(IF(J6&gt;=1,J6+1,""),"")</calculatedColumnFormula>
    </tableColumn>
    <tableColumn id="15" xr3:uid="{00000000-0010-0000-0000-00000F000000}" name="MA ">
      <calculatedColumnFormula>IFERROR(IF(K6&gt;=1,K6+1,""),"")</calculatedColumnFormula>
    </tableColumn>
    <tableColumn id="16" xr3:uid="{00000000-0010-0000-0000-000010000000}" name="MI   ">
      <calculatedColumnFormula>IFERROR(IF(L6&gt;=1,L6+1,""),"")</calculatedColumnFormula>
    </tableColumn>
    <tableColumn id="17" xr3:uid="{00000000-0010-0000-0000-000011000000}" name="JU ">
      <calculatedColumnFormula>IFERROR(IF(M6&gt;=1,M6+1,""),"")</calculatedColumnFormula>
    </tableColumn>
    <tableColumn id="18" xr3:uid="{00000000-0010-0000-0000-000012000000}" name="VI   ">
      <calculatedColumnFormula>IFERROR(IF(N6&gt;=1,N6+1,""),"")</calculatedColumnFormula>
    </tableColumn>
    <tableColumn id="19" xr3:uid="{00000000-0010-0000-0000-000013000000}" name="SÁ  ">
      <calculatedColumnFormula>IFERROR(IF(O6&gt;=1,O6+1,""),"")</calculatedColumnFormula>
    </tableColumn>
    <tableColumn id="20" xr3:uid="{00000000-0010-0000-0000-000014000000}" name="DO   2">
      <calculatedColumnFormula>IFERROR(IF(P6&gt;=1,P6+1,""),"")</calculatedColumnFormula>
    </tableColumn>
    <tableColumn id="21" xr3:uid="{00000000-0010-0000-0000-000015000000}" name="LU       2">
      <calculatedColumnFormula>IFERROR(IF(Q6&gt;=1,Q6+1,""),"")</calculatedColumnFormula>
    </tableColumn>
    <tableColumn id="22" xr3:uid="{00000000-0010-0000-0000-000016000000}" name="MA    ">
      <calculatedColumnFormula>IFERROR(IF(R6&gt;=1,R6+1,""),"")</calculatedColumnFormula>
    </tableColumn>
    <tableColumn id="23" xr3:uid="{00000000-0010-0000-0000-000017000000}" name="MI  ">
      <calculatedColumnFormula>IFERROR(IF(S6&gt;=1,S6+1,""),"")</calculatedColumnFormula>
    </tableColumn>
    <tableColumn id="24" xr3:uid="{00000000-0010-0000-0000-000018000000}" name="JU      2">
      <calculatedColumnFormula>IFERROR(IF(T6&gt;=1,T6+1,""),"")</calculatedColumnFormula>
    </tableColumn>
    <tableColumn id="25" xr3:uid="{00000000-0010-0000-0000-000019000000}" name="VI       2">
      <calculatedColumnFormula>IFERROR(IF(U6&gt;=1,U6+1,""),"")</calculatedColumnFormula>
    </tableColumn>
    <tableColumn id="26" xr3:uid="{00000000-0010-0000-0000-00001A000000}" name="SÁ    ">
      <calculatedColumnFormula>IFERROR(IF(V6&gt;=1,V6+1,""),"")</calculatedColumnFormula>
    </tableColumn>
    <tableColumn id="27" xr3:uid="{00000000-0010-0000-0000-00001B000000}" name="DO     ">
      <calculatedColumnFormula>IFERROR(IF(W6&gt;=1,W6+1,""),"")</calculatedColumnFormula>
    </tableColumn>
    <tableColumn id="28" xr3:uid="{00000000-0010-0000-0000-00001C000000}" name="LU ">
      <calculatedColumnFormula>IFERROR(IF(X6&gt;=1,X6+1,""),"")</calculatedColumnFormula>
    </tableColumn>
    <tableColumn id="29" xr3:uid="{00000000-0010-0000-0000-00001D000000}" name="MA     ">
      <calculatedColumnFormula>IFERROR(IF(Y6&gt;=1,Y6+1,""),"")</calculatedColumnFormula>
    </tableColumn>
    <tableColumn id="30" xr3:uid="{00000000-0010-0000-0000-00001E000000}" name="MI     ">
      <calculatedColumnFormula>IFERROR(IF(Z6&gt;=1,Z6+1,""),"")</calculatedColumnFormula>
    </tableColumn>
    <tableColumn id="31" xr3:uid="{00000000-0010-0000-0000-00001F000000}" name="JU       3">
      <calculatedColumnFormula>IFERROR(IF(AA6&gt;=1,AA6+1,""),"")</calculatedColumnFormula>
    </tableColumn>
    <tableColumn id="32" xr3:uid="{00000000-0010-0000-0000-000020000000}" name="VI  ">
      <calculatedColumnFormula>IFERROR(IF(AB6&gt;=1,AB6+1,""),"")</calculatedColumnFormula>
    </tableColumn>
    <tableColumn id="33" xr3:uid="{00000000-0010-0000-0000-000021000000}" name="SÁ    2">
      <calculatedColumnFormula>IFERROR(IF(AC6&gt;=1,AC6+1,""),"")</calculatedColumnFormula>
    </tableColumn>
    <tableColumn id="34" xr3:uid="{00000000-0010-0000-0000-000022000000}" name="DO     2">
      <calculatedColumnFormula>IFERROR(IF(AD6&gt;=1,AD6+1,""),"")</calculatedColumnFormula>
    </tableColumn>
    <tableColumn id="35" xr3:uid="{00000000-0010-0000-0000-000023000000}" name="LU     3">
      <calculatedColumnFormula>IFERROR(IF(AE6&gt;=1,AE6+1,""),"")</calculatedColumnFormula>
    </tableColumn>
    <tableColumn id="36" xr3:uid="{00000000-0010-0000-0000-000024000000}" name="MA     2">
      <calculatedColumnFormula>IFERROR(IF(AF6&gt;=1,AF6+1,""),"")</calculatedColumnFormula>
    </tableColumn>
    <tableColumn id="37" xr3:uid="{00000000-0010-0000-0000-000025000000}" name="MI ">
      <calculatedColumnFormula>IFERROR(IF(AG6&gt;=1,AG6+1,""),"")</calculatedColumnFormula>
    </tableColumn>
    <tableColumn id="38" xr3:uid="{00000000-0010-0000-0000-000026000000}" name="JU      22">
      <calculatedColumnFormula>IFERROR(IF(AH6&gt;=1,AH6+1,""),"")</calculatedColumnFormula>
    </tableColumn>
    <tableColumn id="39" xr3:uid="{00000000-0010-0000-0000-000027000000}" name="VIE ">
      <calculatedColumnFormula>IFERROR(IF(AI6&gt;=1,AI6+1,""),"")</calculatedColumnFormula>
    </tableColumn>
    <tableColumn id="40" xr3:uid="{00000000-0010-0000-0000-000028000000}" name="SÁ        2">
      <calculatedColumnFormula>IFERROR(IF(AJ6&gt;=1,AJ6+1,""),"")</calculatedColumnFormula>
    </tableColumn>
    <tableColumn id="41" xr3:uid="{00000000-0010-0000-0000-000029000000}" name="DO  ">
      <calculatedColumnFormula>IFERROR(IF(AND(AK6&gt;=1,AK6+1&lt;=DATE(Calendar_Year,ROW($A1)+1,0)),AK6+1,""),"")</calculatedColumnFormula>
    </tableColumn>
    <tableColumn id="42" xr3:uid="{00000000-0010-0000-0000-00002A000000}" name="LU      22">
      <calculatedColumnFormula>IFERROR(IF(AND(AL6&gt;=1,AL6+1&lt;=DATE(Calendar_Year,ROW($A1)+1,0)),AL6+1,""),"")</calculatedColumnFormula>
    </tableColumn>
    <tableColumn id="43" xr3:uid="{00000000-0010-0000-0000-00002B000000}" name="MA    2">
      <calculatedColumnFormula>IFERROR(IF(AND(AM6&gt;=1,AM6+1&lt;=DATE(Calendar_Year,ROW($A1)+1,0)),AM6+1,""),"")</calculatedColumnFormula>
    </tableColumn>
    <tableColumn id="44" xr3:uid="{00000000-0010-0000-0000-00002C000000}" name="MI     2">
      <calculatedColumnFormula>IFERROR(IF(AND(AN6&gt;=1,AN6+1&lt;=DATE(Calendar_Year,ROW($A1)+1,0)),AN6+1,""),"")</calculatedColumnFormula>
    </tableColumn>
    <tableColumn id="45" xr3:uid="{00000000-0010-0000-0000-00002D000000}" name="JU       2">
      <calculatedColumnFormula>IFERROR(IF(AND(AO6&gt;=1,AO6+1&lt;=DATE(Calendar_Year,ROW($A1)+1,0)),AO6+1,""),"")</calculatedColumnFormula>
    </tableColumn>
    <tableColumn id="46" xr3:uid="{00000000-0010-0000-0000-00002E000000}" name="VI         2">
      <calculatedColumnFormula>IFERROR(IF(AND(AP6&gt;=1,AP6+1&lt;=DATE(Calendar_Year,ROW($A1)+1,0)),AP6+1,""),"")</calculatedColumnFormula>
    </tableColumn>
    <tableColumn id="47" xr3:uid="{00000000-0010-0000-0000-00002F000000}" name="SÁ      2">
      <calculatedColumnFormula>IFERROR(IF(AND(AQ6&gt;=1,AQ6+1&lt;=DATE(Calendar_Year,ROW($A1)+1,0)),AQ6+1,""),"")</calculatedColumnFormula>
    </tableColumn>
  </tableColumns>
  <tableStyleInfo name="Estilo de la tabla Registro de asistencia" showFirstColumn="0" showLastColumn="0" showRowStripes="1" showColumnStripes="0"/>
  <extLst>
    <ext xmlns:x14="http://schemas.microsoft.com/office/spreadsheetml/2009/9/main" uri="{504A1905-F514-4f6f-8877-14C23A59335A}">
      <x14:table altTextSummary="En esta tabla, se crea un esquema del registro de asistencia de un empleado. La columna B tiene el mes de cada año, la fila correspondiente a ese mes muestra las ausencias para cada día del m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eaveTracker" displayName="LeaveTracker" ref="B5:E28">
  <autoFilter ref="B5:E28" xr:uid="{00000000-0009-0000-0100-000001000000}"/>
  <tableColumns count="4">
    <tableColumn id="1" xr3:uid="{00000000-0010-0000-0100-000001000000}" name="Nombre del empleado" totalsRowLabel="Total" dataDxfId="52" dataCellStyle="Detalles de la tabla"/>
    <tableColumn id="2" xr3:uid="{00000000-0010-0000-0100-000002000000}" name="Fecha de inicio" dataDxfId="51" dataCellStyle="Fechas de la tabla"/>
    <tableColumn id="3" xr3:uid="{00000000-0010-0000-0100-000003000000}" name="Fecha de finalización" dataDxfId="50" dataCellStyle="Fechas de la tabla"/>
    <tableColumn id="4" xr3:uid="{00000000-0010-0000-0100-000004000000}" name="Tipo de baja" dataDxfId="49" dataCellStyle="Detalles de la tabla"/>
  </tableColumns>
  <tableStyleInfo name="Estilo de la tabla Registro de asistencia" showFirstColumn="1" showLastColumn="0" showRowStripes="1" showColumnStripes="0"/>
  <extLst>
    <ext xmlns:x14="http://schemas.microsoft.com/office/spreadsheetml/2009/9/main" uri="{504A1905-F514-4f6f-8877-14C23A59335A}">
      <x14:table altTextSummary="Registre bajas de empleado en esta tabla. Agregue la fecha de inicio, la fecha de finalización, el tipo de baja y el número de días."/>
    </ext>
  </extLst>
</table>
</file>

<file path=xl/theme/theme1.xml><?xml version="1.0" encoding="utf-8"?>
<a:theme xmlns:a="http://schemas.openxmlformats.org/drawingml/2006/main" name="Employee Attendance Tracker">
  <a:themeElements>
    <a:clrScheme name="Custom 3">
      <a:dk1>
        <a:sysClr val="windowText" lastClr="000000"/>
      </a:dk1>
      <a:lt1>
        <a:sysClr val="window" lastClr="FFFFFF"/>
      </a:lt1>
      <a:dk2>
        <a:srgbClr val="36384E"/>
      </a:dk2>
      <a:lt2>
        <a:srgbClr val="E6E6E6"/>
      </a:lt2>
      <a:accent1>
        <a:srgbClr val="8BBEDD"/>
      </a:accent1>
      <a:accent2>
        <a:srgbClr val="53B9B4"/>
      </a:accent2>
      <a:accent3>
        <a:srgbClr val="9FD179"/>
      </a:accent3>
      <a:accent4>
        <a:srgbClr val="F6E166"/>
      </a:accent4>
      <a:accent5>
        <a:srgbClr val="F9A755"/>
      </a:accent5>
      <a:accent6>
        <a:srgbClr val="ED7669"/>
      </a:accent6>
      <a:hlink>
        <a:srgbClr val="0000FF"/>
      </a:hlink>
      <a:folHlink>
        <a:srgbClr val="800080"/>
      </a:folHlink>
    </a:clrScheme>
    <a:fontScheme name="67 employee attendance tracker">
      <a:majorFont>
        <a:latin typeface="Bookman Old Style"/>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3"/>
    <pageSetUpPr fitToPage="1"/>
  </sheetPr>
  <dimension ref="A1:AR18"/>
  <sheetViews>
    <sheetView showGridLines="0" tabSelected="1" zoomScaleNormal="100" workbookViewId="0">
      <selection activeCell="A2" sqref="A2"/>
    </sheetView>
  </sheetViews>
  <sheetFormatPr baseColWidth="10" defaultColWidth="9" defaultRowHeight="16.5" x14ac:dyDescent="0.3"/>
  <cols>
    <col min="1" max="1" width="2.625" customWidth="1"/>
    <col min="2" max="2" width="22.375" customWidth="1"/>
    <col min="3" max="44" width="4.625" customWidth="1"/>
    <col min="45" max="45" width="2.625" customWidth="1"/>
  </cols>
  <sheetData>
    <row r="1" spans="1:44" ht="39.950000000000003" customHeight="1" thickBot="1" x14ac:dyDescent="0.35">
      <c r="A1" s="7"/>
      <c r="B1" s="3" t="s">
        <v>0</v>
      </c>
    </row>
    <row r="2" spans="1:44" ht="31.5" customHeight="1" thickTop="1" thickBot="1" x14ac:dyDescent="0.3">
      <c r="B2" s="15" t="s">
        <v>1</v>
      </c>
      <c r="C2" s="17" t="s">
        <v>16</v>
      </c>
      <c r="D2" s="17"/>
      <c r="E2" s="17"/>
      <c r="F2" s="17"/>
      <c r="G2" s="17"/>
      <c r="H2" s="17"/>
      <c r="I2" s="17"/>
      <c r="J2" s="5"/>
      <c r="U2" s="2"/>
      <c r="V2" s="2"/>
      <c r="W2" s="2"/>
      <c r="X2" s="2"/>
      <c r="Y2" s="2"/>
      <c r="Z2" s="2"/>
      <c r="AA2" s="2"/>
      <c r="AB2" s="2"/>
      <c r="AC2" s="1"/>
    </row>
    <row r="3" spans="1:44" ht="21.95" customHeight="1" thickTop="1" thickBot="1" x14ac:dyDescent="0.3">
      <c r="B3" s="9" t="s">
        <v>2</v>
      </c>
      <c r="C3" s="18">
        <f ca="1">YEAR(TODAY())</f>
        <v>2020</v>
      </c>
      <c r="D3" s="18"/>
      <c r="E3" s="18"/>
      <c r="F3" s="18"/>
      <c r="G3" s="18"/>
      <c r="H3" s="18"/>
      <c r="I3" s="18"/>
      <c r="J3" s="5"/>
      <c r="U3" s="2"/>
      <c r="V3" s="2"/>
      <c r="W3" s="2"/>
      <c r="X3" s="2"/>
      <c r="Y3" s="2"/>
      <c r="Z3" s="2"/>
      <c r="AA3" s="2"/>
      <c r="AB3" s="2"/>
      <c r="AC3" s="1"/>
    </row>
    <row r="4" spans="1:44" ht="15" customHeight="1" thickTop="1" x14ac:dyDescent="0.3">
      <c r="B4" s="2"/>
      <c r="C4" s="2"/>
      <c r="D4" s="2"/>
      <c r="E4" s="2"/>
      <c r="F4" s="2"/>
      <c r="G4" s="2"/>
      <c r="H4" s="2"/>
      <c r="I4" s="2"/>
      <c r="J4" s="2"/>
      <c r="K4" s="2"/>
      <c r="L4" s="2"/>
      <c r="M4" s="2"/>
      <c r="N4" s="2"/>
      <c r="O4" s="2"/>
      <c r="P4" s="2"/>
      <c r="Q4" s="2"/>
      <c r="R4" s="2"/>
      <c r="S4" s="2"/>
      <c r="T4" s="2"/>
      <c r="U4" s="2"/>
      <c r="V4" s="2"/>
      <c r="W4" s="2"/>
      <c r="X4" s="2"/>
      <c r="Y4" s="2"/>
      <c r="Z4" s="2"/>
      <c r="AA4" s="2"/>
      <c r="AB4" s="2"/>
      <c r="AC4" s="1"/>
      <c r="AD4" s="1"/>
      <c r="AE4" s="1"/>
      <c r="AF4" s="1"/>
      <c r="AG4" s="1"/>
      <c r="AH4" s="1"/>
      <c r="AI4" s="1"/>
      <c r="AJ4" s="1"/>
      <c r="AK4" s="1"/>
      <c r="AL4" s="1"/>
      <c r="AM4" s="1"/>
      <c r="AN4" s="1"/>
      <c r="AO4" s="1"/>
      <c r="AP4" s="1"/>
      <c r="AQ4" s="1"/>
      <c r="AR4" s="1"/>
    </row>
    <row r="5" spans="1:44" x14ac:dyDescent="0.3">
      <c r="B5" t="s">
        <v>3</v>
      </c>
      <c r="C5" t="s">
        <v>31</v>
      </c>
      <c r="D5" t="s">
        <v>32</v>
      </c>
      <c r="E5" t="s">
        <v>33</v>
      </c>
      <c r="F5" t="s">
        <v>34</v>
      </c>
      <c r="G5" t="s">
        <v>53</v>
      </c>
      <c r="H5" t="s">
        <v>58</v>
      </c>
      <c r="I5" t="s">
        <v>65</v>
      </c>
      <c r="J5" t="s">
        <v>40</v>
      </c>
      <c r="K5" t="s">
        <v>48</v>
      </c>
      <c r="L5" s="16" t="s">
        <v>46</v>
      </c>
      <c r="M5" t="s">
        <v>35</v>
      </c>
      <c r="N5" t="s">
        <v>54</v>
      </c>
      <c r="O5" t="s">
        <v>59</v>
      </c>
      <c r="P5" t="s">
        <v>66</v>
      </c>
      <c r="Q5" t="s">
        <v>41</v>
      </c>
      <c r="R5" t="s">
        <v>61</v>
      </c>
      <c r="S5" s="16" t="s">
        <v>45</v>
      </c>
      <c r="T5" t="s">
        <v>37</v>
      </c>
      <c r="U5" t="s">
        <v>56</v>
      </c>
      <c r="V5" t="s">
        <v>60</v>
      </c>
      <c r="W5" t="s">
        <v>67</v>
      </c>
      <c r="X5" t="s">
        <v>42</v>
      </c>
      <c r="Y5" t="s">
        <v>49</v>
      </c>
      <c r="Z5" s="16" t="s">
        <v>47</v>
      </c>
      <c r="AA5" t="s">
        <v>36</v>
      </c>
      <c r="AB5" t="s">
        <v>64</v>
      </c>
      <c r="AC5" t="s">
        <v>62</v>
      </c>
      <c r="AD5" t="s">
        <v>68</v>
      </c>
      <c r="AE5" t="s">
        <v>43</v>
      </c>
      <c r="AF5" t="s">
        <v>50</v>
      </c>
      <c r="AG5" t="s">
        <v>71</v>
      </c>
      <c r="AH5" t="s">
        <v>38</v>
      </c>
      <c r="AI5" t="s">
        <v>57</v>
      </c>
      <c r="AJ5" t="s">
        <v>30</v>
      </c>
      <c r="AK5" t="s">
        <v>69</v>
      </c>
      <c r="AL5" t="s">
        <v>44</v>
      </c>
      <c r="AM5" t="s">
        <v>51</v>
      </c>
      <c r="AN5" t="s">
        <v>52</v>
      </c>
      <c r="AO5" t="s">
        <v>39</v>
      </c>
      <c r="AP5" t="s">
        <v>55</v>
      </c>
      <c r="AQ5" t="s">
        <v>63</v>
      </c>
      <c r="AR5" t="s">
        <v>70</v>
      </c>
    </row>
    <row r="6" spans="1:44" ht="18.75" customHeight="1" x14ac:dyDescent="0.3">
      <c r="B6" s="6" t="s">
        <v>4</v>
      </c>
      <c r="C6" s="11" t="str">
        <f t="shared" ref="C6:C17" ca="1" si="0">IFERROR(IF(TEXT(DATE(Calendar_Year,ROW($A1),1),"ddd")=LEFT(C$5,2),DATE(Calendar_Year,ROW($A1),1),""),"")</f>
        <v/>
      </c>
      <c r="D6" s="11" t="str">
        <f t="shared" ref="D6:I17" ca="1" si="1">IFERROR(IF(TEXT(DATE(Calendar_Year,ROW($A1),1),"ddd")=LEFT(D$5,2),DATE(Calendar_Year,ROW($A1),1),IF(C6&gt;=1,C6+1,"")),"")</f>
        <v/>
      </c>
      <c r="E6" s="11" t="str">
        <f t="shared" ca="1" si="1"/>
        <v/>
      </c>
      <c r="F6" s="11" t="str">
        <f t="shared" ca="1" si="1"/>
        <v/>
      </c>
      <c r="G6" s="11" t="str">
        <f t="shared" ca="1" si="1"/>
        <v/>
      </c>
      <c r="H6" s="11" t="str">
        <f t="shared" ca="1" si="1"/>
        <v/>
      </c>
      <c r="I6" s="11" t="str">
        <f t="shared" ca="1" si="1"/>
        <v/>
      </c>
      <c r="J6" s="11" t="str">
        <f t="shared" ref="J6:J17" ca="1" si="2">IFERROR(IF(I6&gt;=1,I6+1,""),"")</f>
        <v/>
      </c>
      <c r="K6" s="11" t="str">
        <f t="shared" ref="K6:K17" ca="1" si="3">IFERROR(IF(J6&gt;=1,J6+1,""),"")</f>
        <v/>
      </c>
      <c r="L6" s="11" t="str">
        <f t="shared" ref="L6:L17" ca="1" si="4">IFERROR(IF(K6&gt;=1,K6+1,""),"")</f>
        <v/>
      </c>
      <c r="M6" s="11" t="str">
        <f t="shared" ref="M6:M17" ca="1" si="5">IFERROR(IF(L6&gt;=1,L6+1,""),"")</f>
        <v/>
      </c>
      <c r="N6" s="11" t="str">
        <f t="shared" ref="N6:N17" ca="1" si="6">IFERROR(IF(M6&gt;=1,M6+1,""),"")</f>
        <v/>
      </c>
      <c r="O6" s="11" t="str">
        <f t="shared" ref="O6:O17" ca="1" si="7">IFERROR(IF(N6&gt;=1,N6+1,""),"")</f>
        <v/>
      </c>
      <c r="P6" s="11" t="str">
        <f t="shared" ref="P6:P17" ca="1" si="8">IFERROR(IF(O6&gt;=1,O6+1,""),"")</f>
        <v/>
      </c>
      <c r="Q6" s="11" t="str">
        <f t="shared" ref="Q6:Q17" ca="1" si="9">IFERROR(IF(P6&gt;=1,P6+1,""),"")</f>
        <v/>
      </c>
      <c r="R6" s="11" t="str">
        <f t="shared" ref="R6:R17" ca="1" si="10">IFERROR(IF(Q6&gt;=1,Q6+1,""),"")</f>
        <v/>
      </c>
      <c r="S6" s="11" t="str">
        <f t="shared" ref="S6:S17" ca="1" si="11">IFERROR(IF(R6&gt;=1,R6+1,""),"")</f>
        <v/>
      </c>
      <c r="T6" s="11" t="str">
        <f t="shared" ref="T6:T17" ca="1" si="12">IFERROR(IF(S6&gt;=1,S6+1,""),"")</f>
        <v/>
      </c>
      <c r="U6" s="11" t="str">
        <f t="shared" ref="U6:U17" ca="1" si="13">IFERROR(IF(T6&gt;=1,T6+1,""),"")</f>
        <v/>
      </c>
      <c r="V6" s="11" t="str">
        <f t="shared" ref="V6:V17" ca="1" si="14">IFERROR(IF(U6&gt;=1,U6+1,""),"")</f>
        <v/>
      </c>
      <c r="W6" s="11" t="str">
        <f t="shared" ref="W6:W17" ca="1" si="15">IFERROR(IF(V6&gt;=1,V6+1,""),"")</f>
        <v/>
      </c>
      <c r="X6" s="11" t="str">
        <f t="shared" ref="X6:X17" ca="1" si="16">IFERROR(IF(W6&gt;=1,W6+1,""),"")</f>
        <v/>
      </c>
      <c r="Y6" s="11" t="str">
        <f t="shared" ref="Y6:Y17" ca="1" si="17">IFERROR(IF(X6&gt;=1,X6+1,""),"")</f>
        <v/>
      </c>
      <c r="Z6" s="11" t="str">
        <f t="shared" ref="Z6:Z17" ca="1" si="18">IFERROR(IF(Y6&gt;=1,Y6+1,""),"")</f>
        <v/>
      </c>
      <c r="AA6" s="11" t="str">
        <f t="shared" ref="AA6:AA17" ca="1" si="19">IFERROR(IF(Z6&gt;=1,Z6+1,""),"")</f>
        <v/>
      </c>
      <c r="AB6" s="11" t="str">
        <f t="shared" ref="AB6:AB17" ca="1" si="20">IFERROR(IF(AA6&gt;=1,AA6+1,""),"")</f>
        <v/>
      </c>
      <c r="AC6" s="11" t="str">
        <f t="shared" ref="AC6:AC17" ca="1" si="21">IFERROR(IF(AB6&gt;=1,AB6+1,""),"")</f>
        <v/>
      </c>
      <c r="AD6" s="11" t="str">
        <f t="shared" ref="AD6:AD17" ca="1" si="22">IFERROR(IF(AC6&gt;=1,AC6+1,""),"")</f>
        <v/>
      </c>
      <c r="AE6" s="11" t="str">
        <f t="shared" ref="AE6:AE17" ca="1" si="23">IFERROR(IF(AD6&gt;=1,AD6+1,""),"")</f>
        <v/>
      </c>
      <c r="AF6" s="11" t="str">
        <f t="shared" ref="AF6:AF17" ca="1" si="24">IFERROR(IF(AE6&gt;=1,AE6+1,""),"")</f>
        <v/>
      </c>
      <c r="AG6" s="11" t="str">
        <f t="shared" ref="AG6:AG17" ca="1" si="25">IFERROR(IF(AF6&gt;=1,AF6+1,""),"")</f>
        <v/>
      </c>
      <c r="AH6" s="11" t="str">
        <f t="shared" ref="AH6:AH17" ca="1" si="26">IFERROR(IF(AG6&gt;=1,AG6+1,""),"")</f>
        <v/>
      </c>
      <c r="AI6" s="11" t="str">
        <f t="shared" ref="AI6:AI17" ca="1" si="27">IFERROR(IF(AH6&gt;=1,AH6+1,""),"")</f>
        <v/>
      </c>
      <c r="AJ6" s="11" t="str">
        <f t="shared" ref="AJ6:AJ17" ca="1" si="28">IFERROR(IF(AI6&gt;=1,AI6+1,""),"")</f>
        <v/>
      </c>
      <c r="AK6" s="11" t="str">
        <f t="shared" ref="AK6:AK17" ca="1" si="29">IFERROR(IF(AJ6&gt;=1,AJ6+1,""),"")</f>
        <v/>
      </c>
      <c r="AL6" s="11" t="str">
        <f t="shared" ref="AL6:AR17" ca="1" si="30">IFERROR(IF(AND(AK6&gt;=1,AK6+1&lt;=DATE(Calendar_Year,ROW($A1)+1,0)),AK6+1,""),"")</f>
        <v/>
      </c>
      <c r="AM6" s="11" t="str">
        <f t="shared" ca="1" si="30"/>
        <v/>
      </c>
      <c r="AN6" s="11" t="str">
        <f t="shared" ca="1" si="30"/>
        <v/>
      </c>
      <c r="AO6" s="11" t="str">
        <f t="shared" ca="1" si="30"/>
        <v/>
      </c>
      <c r="AP6" s="11" t="str">
        <f t="shared" ca="1" si="30"/>
        <v/>
      </c>
      <c r="AQ6" s="11" t="str">
        <f t="shared" ca="1" si="30"/>
        <v/>
      </c>
      <c r="AR6" s="11" t="str">
        <f t="shared" ca="1" si="30"/>
        <v/>
      </c>
    </row>
    <row r="7" spans="1:44" ht="18.75" customHeight="1" x14ac:dyDescent="0.3">
      <c r="B7" s="6" t="s">
        <v>5</v>
      </c>
      <c r="C7" s="11" t="str">
        <f t="shared" ca="1" si="0"/>
        <v/>
      </c>
      <c r="D7" s="11" t="str">
        <f t="shared" ca="1" si="1"/>
        <v/>
      </c>
      <c r="E7" s="11" t="str">
        <f t="shared" ca="1" si="1"/>
        <v/>
      </c>
      <c r="F7" s="11" t="str">
        <f t="shared" ca="1" si="1"/>
        <v/>
      </c>
      <c r="G7" s="11" t="str">
        <f t="shared" ca="1" si="1"/>
        <v/>
      </c>
      <c r="H7" s="11" t="str">
        <f t="shared" ca="1" si="1"/>
        <v/>
      </c>
      <c r="I7" s="11" t="str">
        <f t="shared" ca="1" si="1"/>
        <v/>
      </c>
      <c r="J7" s="11" t="str">
        <f t="shared" ca="1" si="2"/>
        <v/>
      </c>
      <c r="K7" s="11" t="str">
        <f t="shared" ca="1" si="3"/>
        <v/>
      </c>
      <c r="L7" s="11" t="str">
        <f t="shared" ca="1" si="4"/>
        <v/>
      </c>
      <c r="M7" s="11" t="str">
        <f t="shared" ca="1" si="5"/>
        <v/>
      </c>
      <c r="N7" s="11" t="str">
        <f t="shared" ca="1" si="6"/>
        <v/>
      </c>
      <c r="O7" s="11" t="str">
        <f t="shared" ca="1" si="7"/>
        <v/>
      </c>
      <c r="P7" s="11" t="str">
        <f t="shared" ca="1" si="8"/>
        <v/>
      </c>
      <c r="Q7" s="11" t="str">
        <f t="shared" ca="1" si="9"/>
        <v/>
      </c>
      <c r="R7" s="11" t="str">
        <f t="shared" ca="1" si="10"/>
        <v/>
      </c>
      <c r="S7" s="11" t="str">
        <f t="shared" ca="1" si="11"/>
        <v/>
      </c>
      <c r="T7" s="11" t="str">
        <f t="shared" ca="1" si="12"/>
        <v/>
      </c>
      <c r="U7" s="11" t="str">
        <f t="shared" ca="1" si="13"/>
        <v/>
      </c>
      <c r="V7" s="11" t="str">
        <f t="shared" ca="1" si="14"/>
        <v/>
      </c>
      <c r="W7" s="11" t="str">
        <f t="shared" ca="1" si="15"/>
        <v/>
      </c>
      <c r="X7" s="11" t="str">
        <f t="shared" ca="1" si="16"/>
        <v/>
      </c>
      <c r="Y7" s="11" t="str">
        <f t="shared" ca="1" si="17"/>
        <v/>
      </c>
      <c r="Z7" s="11" t="str">
        <f t="shared" ca="1" si="18"/>
        <v/>
      </c>
      <c r="AA7" s="11" t="str">
        <f t="shared" ca="1" si="19"/>
        <v/>
      </c>
      <c r="AB7" s="11" t="str">
        <f t="shared" ca="1" si="20"/>
        <v/>
      </c>
      <c r="AC7" s="11" t="str">
        <f t="shared" ca="1" si="21"/>
        <v/>
      </c>
      <c r="AD7" s="11" t="str">
        <f t="shared" ca="1" si="22"/>
        <v/>
      </c>
      <c r="AE7" s="11" t="str">
        <f t="shared" ca="1" si="23"/>
        <v/>
      </c>
      <c r="AF7" s="11" t="str">
        <f t="shared" ca="1" si="24"/>
        <v/>
      </c>
      <c r="AG7" s="11" t="str">
        <f t="shared" ca="1" si="25"/>
        <v/>
      </c>
      <c r="AH7" s="11" t="str">
        <f t="shared" ca="1" si="26"/>
        <v/>
      </c>
      <c r="AI7" s="11" t="str">
        <f t="shared" ca="1" si="27"/>
        <v/>
      </c>
      <c r="AJ7" s="11" t="str">
        <f t="shared" ca="1" si="28"/>
        <v/>
      </c>
      <c r="AK7" s="11" t="str">
        <f t="shared" ca="1" si="29"/>
        <v/>
      </c>
      <c r="AL7" s="11" t="str">
        <f t="shared" ca="1" si="30"/>
        <v/>
      </c>
      <c r="AM7" s="11" t="str">
        <f t="shared" ca="1" si="30"/>
        <v/>
      </c>
      <c r="AN7" s="11" t="str">
        <f t="shared" ca="1" si="30"/>
        <v/>
      </c>
      <c r="AO7" s="11" t="str">
        <f t="shared" ca="1" si="30"/>
        <v/>
      </c>
      <c r="AP7" s="11" t="str">
        <f t="shared" ca="1" si="30"/>
        <v/>
      </c>
      <c r="AQ7" s="11" t="str">
        <f t="shared" ca="1" si="30"/>
        <v/>
      </c>
      <c r="AR7" s="11" t="str">
        <f t="shared" ca="1" si="30"/>
        <v/>
      </c>
    </row>
    <row r="8" spans="1:44" ht="18.75" customHeight="1" x14ac:dyDescent="0.3">
      <c r="A8" s="10"/>
      <c r="B8" s="6" t="s">
        <v>6</v>
      </c>
      <c r="C8" s="11" t="str">
        <f t="shared" ca="1" si="0"/>
        <v/>
      </c>
      <c r="D8" s="11" t="str">
        <f t="shared" ca="1" si="1"/>
        <v/>
      </c>
      <c r="E8" s="11" t="str">
        <f t="shared" ca="1" si="1"/>
        <v/>
      </c>
      <c r="F8" s="11" t="str">
        <f t="shared" ca="1" si="1"/>
        <v/>
      </c>
      <c r="G8" s="11" t="str">
        <f t="shared" ca="1" si="1"/>
        <v/>
      </c>
      <c r="H8" s="11" t="str">
        <f t="shared" ca="1" si="1"/>
        <v/>
      </c>
      <c r="I8" s="11" t="str">
        <f t="shared" ca="1" si="1"/>
        <v/>
      </c>
      <c r="J8" s="11" t="str">
        <f t="shared" ca="1" si="2"/>
        <v/>
      </c>
      <c r="K8" s="11" t="str">
        <f t="shared" ca="1" si="3"/>
        <v/>
      </c>
      <c r="L8" s="11" t="str">
        <f t="shared" ca="1" si="4"/>
        <v/>
      </c>
      <c r="M8" s="11" t="str">
        <f t="shared" ca="1" si="5"/>
        <v/>
      </c>
      <c r="N8" s="11" t="str">
        <f t="shared" ca="1" si="6"/>
        <v/>
      </c>
      <c r="O8" s="11" t="str">
        <f t="shared" ca="1" si="7"/>
        <v/>
      </c>
      <c r="P8" s="11" t="str">
        <f t="shared" ca="1" si="8"/>
        <v/>
      </c>
      <c r="Q8" s="11" t="str">
        <f t="shared" ca="1" si="9"/>
        <v/>
      </c>
      <c r="R8" s="11" t="str">
        <f t="shared" ca="1" si="10"/>
        <v/>
      </c>
      <c r="S8" s="11" t="str">
        <f t="shared" ca="1" si="11"/>
        <v/>
      </c>
      <c r="T8" s="11" t="str">
        <f t="shared" ca="1" si="12"/>
        <v/>
      </c>
      <c r="U8" s="11" t="str">
        <f t="shared" ca="1" si="13"/>
        <v/>
      </c>
      <c r="V8" s="11" t="str">
        <f t="shared" ca="1" si="14"/>
        <v/>
      </c>
      <c r="W8" s="11" t="str">
        <f t="shared" ca="1" si="15"/>
        <v/>
      </c>
      <c r="X8" s="11" t="str">
        <f t="shared" ca="1" si="16"/>
        <v/>
      </c>
      <c r="Y8" s="11" t="str">
        <f t="shared" ca="1" si="17"/>
        <v/>
      </c>
      <c r="Z8" s="11" t="str">
        <f t="shared" ca="1" si="18"/>
        <v/>
      </c>
      <c r="AA8" s="11" t="str">
        <f t="shared" ca="1" si="19"/>
        <v/>
      </c>
      <c r="AB8" s="11" t="str">
        <f t="shared" ca="1" si="20"/>
        <v/>
      </c>
      <c r="AC8" s="11" t="str">
        <f t="shared" ca="1" si="21"/>
        <v/>
      </c>
      <c r="AD8" s="11" t="str">
        <f t="shared" ca="1" si="22"/>
        <v/>
      </c>
      <c r="AE8" s="11" t="str">
        <f t="shared" ca="1" si="23"/>
        <v/>
      </c>
      <c r="AF8" s="11" t="str">
        <f t="shared" ca="1" si="24"/>
        <v/>
      </c>
      <c r="AG8" s="11" t="str">
        <f t="shared" ca="1" si="25"/>
        <v/>
      </c>
      <c r="AH8" s="11" t="str">
        <f t="shared" ca="1" si="26"/>
        <v/>
      </c>
      <c r="AI8" s="11" t="str">
        <f t="shared" ca="1" si="27"/>
        <v/>
      </c>
      <c r="AJ8" s="11" t="str">
        <f t="shared" ca="1" si="28"/>
        <v/>
      </c>
      <c r="AK8" s="11" t="str">
        <f t="shared" ca="1" si="29"/>
        <v/>
      </c>
      <c r="AL8" s="11" t="str">
        <f t="shared" ca="1" si="30"/>
        <v/>
      </c>
      <c r="AM8" s="11" t="str">
        <f t="shared" ca="1" si="30"/>
        <v/>
      </c>
      <c r="AN8" s="11" t="str">
        <f t="shared" ca="1" si="30"/>
        <v/>
      </c>
      <c r="AO8" s="11" t="str">
        <f t="shared" ca="1" si="30"/>
        <v/>
      </c>
      <c r="AP8" s="11" t="str">
        <f t="shared" ca="1" si="30"/>
        <v/>
      </c>
      <c r="AQ8" s="11" t="str">
        <f t="shared" ca="1" si="30"/>
        <v/>
      </c>
      <c r="AR8" s="11" t="str">
        <f t="shared" ca="1" si="30"/>
        <v/>
      </c>
    </row>
    <row r="9" spans="1:44" ht="18.75" customHeight="1" x14ac:dyDescent="0.3">
      <c r="B9" s="6" t="s">
        <v>7</v>
      </c>
      <c r="C9" s="11" t="str">
        <f t="shared" ca="1" si="0"/>
        <v/>
      </c>
      <c r="D9" s="11" t="str">
        <f t="shared" ca="1" si="1"/>
        <v/>
      </c>
      <c r="E9" s="11" t="str">
        <f t="shared" ca="1" si="1"/>
        <v/>
      </c>
      <c r="F9" s="11" t="str">
        <f t="shared" ca="1" si="1"/>
        <v/>
      </c>
      <c r="G9" s="11" t="str">
        <f t="shared" ca="1" si="1"/>
        <v/>
      </c>
      <c r="H9" s="11" t="str">
        <f t="shared" ca="1" si="1"/>
        <v/>
      </c>
      <c r="I9" s="11" t="str">
        <f t="shared" ca="1" si="1"/>
        <v/>
      </c>
      <c r="J9" s="11" t="str">
        <f t="shared" ca="1" si="2"/>
        <v/>
      </c>
      <c r="K9" s="11" t="str">
        <f t="shared" ca="1" si="3"/>
        <v/>
      </c>
      <c r="L9" s="11" t="str">
        <f t="shared" ca="1" si="4"/>
        <v/>
      </c>
      <c r="M9" s="11" t="str">
        <f t="shared" ca="1" si="5"/>
        <v/>
      </c>
      <c r="N9" s="11" t="str">
        <f t="shared" ca="1" si="6"/>
        <v/>
      </c>
      <c r="O9" s="11" t="str">
        <f t="shared" ca="1" si="7"/>
        <v/>
      </c>
      <c r="P9" s="11" t="str">
        <f t="shared" ca="1" si="8"/>
        <v/>
      </c>
      <c r="Q9" s="11" t="str">
        <f t="shared" ca="1" si="9"/>
        <v/>
      </c>
      <c r="R9" s="11" t="str">
        <f t="shared" ca="1" si="10"/>
        <v/>
      </c>
      <c r="S9" s="11" t="str">
        <f t="shared" ca="1" si="11"/>
        <v/>
      </c>
      <c r="T9" s="11" t="str">
        <f t="shared" ca="1" si="12"/>
        <v/>
      </c>
      <c r="U9" s="11" t="str">
        <f t="shared" ca="1" si="13"/>
        <v/>
      </c>
      <c r="V9" s="11" t="str">
        <f t="shared" ca="1" si="14"/>
        <v/>
      </c>
      <c r="W9" s="11" t="str">
        <f t="shared" ca="1" si="15"/>
        <v/>
      </c>
      <c r="X9" s="11" t="str">
        <f t="shared" ca="1" si="16"/>
        <v/>
      </c>
      <c r="Y9" s="11" t="str">
        <f t="shared" ca="1" si="17"/>
        <v/>
      </c>
      <c r="Z9" s="11" t="str">
        <f t="shared" ca="1" si="18"/>
        <v/>
      </c>
      <c r="AA9" s="11" t="str">
        <f t="shared" ca="1" si="19"/>
        <v/>
      </c>
      <c r="AB9" s="11" t="str">
        <f t="shared" ca="1" si="20"/>
        <v/>
      </c>
      <c r="AC9" s="11" t="str">
        <f t="shared" ca="1" si="21"/>
        <v/>
      </c>
      <c r="AD9" s="11" t="str">
        <f t="shared" ca="1" si="22"/>
        <v/>
      </c>
      <c r="AE9" s="11" t="str">
        <f t="shared" ca="1" si="23"/>
        <v/>
      </c>
      <c r="AF9" s="11" t="str">
        <f t="shared" ca="1" si="24"/>
        <v/>
      </c>
      <c r="AG9" s="11" t="str">
        <f t="shared" ca="1" si="25"/>
        <v/>
      </c>
      <c r="AH9" s="11" t="str">
        <f t="shared" ca="1" si="26"/>
        <v/>
      </c>
      <c r="AI9" s="11" t="str">
        <f t="shared" ca="1" si="27"/>
        <v/>
      </c>
      <c r="AJ9" s="11" t="str">
        <f t="shared" ca="1" si="28"/>
        <v/>
      </c>
      <c r="AK9" s="11" t="str">
        <f t="shared" ca="1" si="29"/>
        <v/>
      </c>
      <c r="AL9" s="11" t="str">
        <f t="shared" ca="1" si="30"/>
        <v/>
      </c>
      <c r="AM9" s="11" t="str">
        <f t="shared" ca="1" si="30"/>
        <v/>
      </c>
      <c r="AN9" s="11" t="str">
        <f t="shared" ca="1" si="30"/>
        <v/>
      </c>
      <c r="AO9" s="11" t="str">
        <f t="shared" ca="1" si="30"/>
        <v/>
      </c>
      <c r="AP9" s="11" t="str">
        <f t="shared" ca="1" si="30"/>
        <v/>
      </c>
      <c r="AQ9" s="11" t="str">
        <f t="shared" ca="1" si="30"/>
        <v/>
      </c>
      <c r="AR9" s="11" t="str">
        <f t="shared" ca="1" si="30"/>
        <v/>
      </c>
    </row>
    <row r="10" spans="1:44" ht="18.75" customHeight="1" x14ac:dyDescent="0.3">
      <c r="B10" s="6" t="s">
        <v>8</v>
      </c>
      <c r="C10" s="11" t="str">
        <f t="shared" ca="1" si="0"/>
        <v/>
      </c>
      <c r="D10" s="11" t="str">
        <f t="shared" ca="1" si="1"/>
        <v/>
      </c>
      <c r="E10" s="11" t="str">
        <f t="shared" ca="1" si="1"/>
        <v/>
      </c>
      <c r="F10" s="11" t="str">
        <f t="shared" ca="1" si="1"/>
        <v/>
      </c>
      <c r="G10" s="11" t="str">
        <f t="shared" ca="1" si="1"/>
        <v/>
      </c>
      <c r="H10" s="11" t="str">
        <f t="shared" ca="1" si="1"/>
        <v/>
      </c>
      <c r="I10" s="11" t="str">
        <f t="shared" ca="1" si="1"/>
        <v/>
      </c>
      <c r="J10" s="11" t="str">
        <f t="shared" ca="1" si="2"/>
        <v/>
      </c>
      <c r="K10" s="11" t="str">
        <f t="shared" ca="1" si="3"/>
        <v/>
      </c>
      <c r="L10" s="11" t="str">
        <f t="shared" ca="1" si="4"/>
        <v/>
      </c>
      <c r="M10" s="11" t="str">
        <f t="shared" ca="1" si="5"/>
        <v/>
      </c>
      <c r="N10" s="11" t="str">
        <f t="shared" ca="1" si="6"/>
        <v/>
      </c>
      <c r="O10" s="11" t="str">
        <f t="shared" ca="1" si="7"/>
        <v/>
      </c>
      <c r="P10" s="11" t="str">
        <f t="shared" ca="1" si="8"/>
        <v/>
      </c>
      <c r="Q10" s="11" t="str">
        <f t="shared" ca="1" si="9"/>
        <v/>
      </c>
      <c r="R10" s="11" t="str">
        <f t="shared" ca="1" si="10"/>
        <v/>
      </c>
      <c r="S10" s="11" t="str">
        <f t="shared" ca="1" si="11"/>
        <v/>
      </c>
      <c r="T10" s="11" t="str">
        <f t="shared" ca="1" si="12"/>
        <v/>
      </c>
      <c r="U10" s="11" t="str">
        <f t="shared" ca="1" si="13"/>
        <v/>
      </c>
      <c r="V10" s="11" t="str">
        <f t="shared" ca="1" si="14"/>
        <v/>
      </c>
      <c r="W10" s="11" t="str">
        <f t="shared" ca="1" si="15"/>
        <v/>
      </c>
      <c r="X10" s="11" t="str">
        <f t="shared" ca="1" si="16"/>
        <v/>
      </c>
      <c r="Y10" s="11" t="str">
        <f t="shared" ca="1" si="17"/>
        <v/>
      </c>
      <c r="Z10" s="11" t="str">
        <f t="shared" ca="1" si="18"/>
        <v/>
      </c>
      <c r="AA10" s="11" t="str">
        <f t="shared" ca="1" si="19"/>
        <v/>
      </c>
      <c r="AB10" s="11" t="str">
        <f t="shared" ca="1" si="20"/>
        <v/>
      </c>
      <c r="AC10" s="11" t="str">
        <f t="shared" ca="1" si="21"/>
        <v/>
      </c>
      <c r="AD10" s="11" t="str">
        <f t="shared" ca="1" si="22"/>
        <v/>
      </c>
      <c r="AE10" s="11" t="str">
        <f t="shared" ca="1" si="23"/>
        <v/>
      </c>
      <c r="AF10" s="11" t="str">
        <f t="shared" ca="1" si="24"/>
        <v/>
      </c>
      <c r="AG10" s="11" t="str">
        <f t="shared" ca="1" si="25"/>
        <v/>
      </c>
      <c r="AH10" s="11" t="str">
        <f t="shared" ca="1" si="26"/>
        <v/>
      </c>
      <c r="AI10" s="11" t="str">
        <f t="shared" ca="1" si="27"/>
        <v/>
      </c>
      <c r="AJ10" s="11" t="str">
        <f t="shared" ca="1" si="28"/>
        <v/>
      </c>
      <c r="AK10" s="11" t="str">
        <f t="shared" ca="1" si="29"/>
        <v/>
      </c>
      <c r="AL10" s="11" t="str">
        <f t="shared" ca="1" si="30"/>
        <v/>
      </c>
      <c r="AM10" s="11" t="str">
        <f t="shared" ca="1" si="30"/>
        <v/>
      </c>
      <c r="AN10" s="11" t="str">
        <f t="shared" ca="1" si="30"/>
        <v/>
      </c>
      <c r="AO10" s="11" t="str">
        <f t="shared" ca="1" si="30"/>
        <v/>
      </c>
      <c r="AP10" s="11" t="str">
        <f t="shared" ca="1" si="30"/>
        <v/>
      </c>
      <c r="AQ10" s="11" t="str">
        <f t="shared" ca="1" si="30"/>
        <v/>
      </c>
      <c r="AR10" s="11" t="str">
        <f t="shared" ca="1" si="30"/>
        <v/>
      </c>
    </row>
    <row r="11" spans="1:44" ht="18.75" customHeight="1" x14ac:dyDescent="0.3">
      <c r="B11" s="6" t="s">
        <v>9</v>
      </c>
      <c r="C11" s="11" t="str">
        <f t="shared" ca="1" si="0"/>
        <v/>
      </c>
      <c r="D11" s="11" t="str">
        <f t="shared" ca="1" si="1"/>
        <v/>
      </c>
      <c r="E11" s="11" t="str">
        <f t="shared" ca="1" si="1"/>
        <v/>
      </c>
      <c r="F11" s="11" t="str">
        <f t="shared" ca="1" si="1"/>
        <v/>
      </c>
      <c r="G11" s="11" t="str">
        <f t="shared" ca="1" si="1"/>
        <v/>
      </c>
      <c r="H11" s="11" t="str">
        <f t="shared" ca="1" si="1"/>
        <v/>
      </c>
      <c r="I11" s="11" t="str">
        <f t="shared" ca="1" si="1"/>
        <v/>
      </c>
      <c r="J11" s="11" t="str">
        <f t="shared" ca="1" si="2"/>
        <v/>
      </c>
      <c r="K11" s="11" t="str">
        <f t="shared" ca="1" si="3"/>
        <v/>
      </c>
      <c r="L11" s="11" t="str">
        <f t="shared" ca="1" si="4"/>
        <v/>
      </c>
      <c r="M11" s="11" t="str">
        <f t="shared" ca="1" si="5"/>
        <v/>
      </c>
      <c r="N11" s="11" t="str">
        <f t="shared" ca="1" si="6"/>
        <v/>
      </c>
      <c r="O11" s="11" t="str">
        <f t="shared" ca="1" si="7"/>
        <v/>
      </c>
      <c r="P11" s="11" t="str">
        <f t="shared" ca="1" si="8"/>
        <v/>
      </c>
      <c r="Q11" s="11" t="str">
        <f t="shared" ca="1" si="9"/>
        <v/>
      </c>
      <c r="R11" s="11" t="str">
        <f t="shared" ca="1" si="10"/>
        <v/>
      </c>
      <c r="S11" s="11" t="str">
        <f t="shared" ca="1" si="11"/>
        <v/>
      </c>
      <c r="T11" s="11" t="str">
        <f t="shared" ca="1" si="12"/>
        <v/>
      </c>
      <c r="U11" s="11" t="str">
        <f t="shared" ca="1" si="13"/>
        <v/>
      </c>
      <c r="V11" s="11" t="str">
        <f t="shared" ca="1" si="14"/>
        <v/>
      </c>
      <c r="W11" s="11" t="str">
        <f t="shared" ca="1" si="15"/>
        <v/>
      </c>
      <c r="X11" s="11" t="str">
        <f t="shared" ca="1" si="16"/>
        <v/>
      </c>
      <c r="Y11" s="11" t="str">
        <f t="shared" ca="1" si="17"/>
        <v/>
      </c>
      <c r="Z11" s="11" t="str">
        <f t="shared" ca="1" si="18"/>
        <v/>
      </c>
      <c r="AA11" s="11" t="str">
        <f t="shared" ca="1" si="19"/>
        <v/>
      </c>
      <c r="AB11" s="11" t="str">
        <f t="shared" ca="1" si="20"/>
        <v/>
      </c>
      <c r="AC11" s="11" t="str">
        <f t="shared" ca="1" si="21"/>
        <v/>
      </c>
      <c r="AD11" s="11" t="str">
        <f t="shared" ca="1" si="22"/>
        <v/>
      </c>
      <c r="AE11" s="11" t="str">
        <f t="shared" ca="1" si="23"/>
        <v/>
      </c>
      <c r="AF11" s="11" t="str">
        <f t="shared" ca="1" si="24"/>
        <v/>
      </c>
      <c r="AG11" s="11" t="str">
        <f t="shared" ca="1" si="25"/>
        <v/>
      </c>
      <c r="AH11" s="11" t="str">
        <f t="shared" ca="1" si="26"/>
        <v/>
      </c>
      <c r="AI11" s="11" t="str">
        <f t="shared" ca="1" si="27"/>
        <v/>
      </c>
      <c r="AJ11" s="11" t="str">
        <f t="shared" ca="1" si="28"/>
        <v/>
      </c>
      <c r="AK11" s="11" t="str">
        <f t="shared" ca="1" si="29"/>
        <v/>
      </c>
      <c r="AL11" s="11" t="str">
        <f t="shared" ca="1" si="30"/>
        <v/>
      </c>
      <c r="AM11" s="11" t="str">
        <f t="shared" ca="1" si="30"/>
        <v/>
      </c>
      <c r="AN11" s="11" t="str">
        <f t="shared" ca="1" si="30"/>
        <v/>
      </c>
      <c r="AO11" s="11" t="str">
        <f t="shared" ca="1" si="30"/>
        <v/>
      </c>
      <c r="AP11" s="11" t="str">
        <f t="shared" ca="1" si="30"/>
        <v/>
      </c>
      <c r="AQ11" s="11" t="str">
        <f t="shared" ca="1" si="30"/>
        <v/>
      </c>
      <c r="AR11" s="11" t="str">
        <f t="shared" ca="1" si="30"/>
        <v/>
      </c>
    </row>
    <row r="12" spans="1:44" ht="18.75" customHeight="1" x14ac:dyDescent="0.3">
      <c r="B12" s="6" t="s">
        <v>10</v>
      </c>
      <c r="C12" s="11" t="str">
        <f t="shared" ca="1" si="0"/>
        <v/>
      </c>
      <c r="D12" s="11" t="str">
        <f t="shared" ca="1" si="1"/>
        <v/>
      </c>
      <c r="E12" s="11" t="str">
        <f t="shared" ca="1" si="1"/>
        <v/>
      </c>
      <c r="F12" s="11" t="str">
        <f t="shared" ca="1" si="1"/>
        <v/>
      </c>
      <c r="G12" s="11" t="str">
        <f t="shared" ca="1" si="1"/>
        <v/>
      </c>
      <c r="H12" s="11" t="str">
        <f t="shared" ca="1" si="1"/>
        <v/>
      </c>
      <c r="I12" s="11" t="str">
        <f t="shared" ca="1" si="1"/>
        <v/>
      </c>
      <c r="J12" s="11" t="str">
        <f t="shared" ca="1" si="2"/>
        <v/>
      </c>
      <c r="K12" s="11" t="str">
        <f t="shared" ca="1" si="3"/>
        <v/>
      </c>
      <c r="L12" s="11" t="str">
        <f t="shared" ca="1" si="4"/>
        <v/>
      </c>
      <c r="M12" s="11" t="str">
        <f t="shared" ca="1" si="5"/>
        <v/>
      </c>
      <c r="N12" s="11" t="str">
        <f t="shared" ca="1" si="6"/>
        <v/>
      </c>
      <c r="O12" s="11" t="str">
        <f t="shared" ca="1" si="7"/>
        <v/>
      </c>
      <c r="P12" s="11" t="str">
        <f t="shared" ca="1" si="8"/>
        <v/>
      </c>
      <c r="Q12" s="11" t="str">
        <f t="shared" ca="1" si="9"/>
        <v/>
      </c>
      <c r="R12" s="11" t="str">
        <f t="shared" ca="1" si="10"/>
        <v/>
      </c>
      <c r="S12" s="11" t="str">
        <f t="shared" ca="1" si="11"/>
        <v/>
      </c>
      <c r="T12" s="11" t="str">
        <f t="shared" ca="1" si="12"/>
        <v/>
      </c>
      <c r="U12" s="11" t="str">
        <f t="shared" ca="1" si="13"/>
        <v/>
      </c>
      <c r="V12" s="11" t="str">
        <f t="shared" ca="1" si="14"/>
        <v/>
      </c>
      <c r="W12" s="11" t="str">
        <f t="shared" ca="1" si="15"/>
        <v/>
      </c>
      <c r="X12" s="11" t="str">
        <f t="shared" ca="1" si="16"/>
        <v/>
      </c>
      <c r="Y12" s="11" t="str">
        <f t="shared" ca="1" si="17"/>
        <v/>
      </c>
      <c r="Z12" s="11" t="str">
        <f t="shared" ca="1" si="18"/>
        <v/>
      </c>
      <c r="AA12" s="11" t="str">
        <f t="shared" ca="1" si="19"/>
        <v/>
      </c>
      <c r="AB12" s="11" t="str">
        <f t="shared" ca="1" si="20"/>
        <v/>
      </c>
      <c r="AC12" s="11" t="str">
        <f t="shared" ca="1" si="21"/>
        <v/>
      </c>
      <c r="AD12" s="11" t="str">
        <f t="shared" ca="1" si="22"/>
        <v/>
      </c>
      <c r="AE12" s="11" t="str">
        <f t="shared" ca="1" si="23"/>
        <v/>
      </c>
      <c r="AF12" s="11" t="str">
        <f t="shared" ca="1" si="24"/>
        <v/>
      </c>
      <c r="AG12" s="11" t="str">
        <f t="shared" ca="1" si="25"/>
        <v/>
      </c>
      <c r="AH12" s="11" t="str">
        <f t="shared" ca="1" si="26"/>
        <v/>
      </c>
      <c r="AI12" s="11" t="str">
        <f t="shared" ca="1" si="27"/>
        <v/>
      </c>
      <c r="AJ12" s="11" t="str">
        <f t="shared" ca="1" si="28"/>
        <v/>
      </c>
      <c r="AK12" s="11" t="str">
        <f t="shared" ca="1" si="29"/>
        <v/>
      </c>
      <c r="AL12" s="11" t="str">
        <f t="shared" ca="1" si="30"/>
        <v/>
      </c>
      <c r="AM12" s="11" t="str">
        <f t="shared" ca="1" si="30"/>
        <v/>
      </c>
      <c r="AN12" s="11" t="str">
        <f t="shared" ca="1" si="30"/>
        <v/>
      </c>
      <c r="AO12" s="11" t="str">
        <f t="shared" ca="1" si="30"/>
        <v/>
      </c>
      <c r="AP12" s="11" t="str">
        <f t="shared" ca="1" si="30"/>
        <v/>
      </c>
      <c r="AQ12" s="11" t="str">
        <f t="shared" ca="1" si="30"/>
        <v/>
      </c>
      <c r="AR12" s="11" t="str">
        <f t="shared" ca="1" si="30"/>
        <v/>
      </c>
    </row>
    <row r="13" spans="1:44" ht="18.75" customHeight="1" x14ac:dyDescent="0.3">
      <c r="B13" s="6" t="s">
        <v>11</v>
      </c>
      <c r="C13" s="11" t="str">
        <f t="shared" ca="1" si="0"/>
        <v/>
      </c>
      <c r="D13" s="11" t="str">
        <f t="shared" ca="1" si="1"/>
        <v/>
      </c>
      <c r="E13" s="11" t="str">
        <f t="shared" ca="1" si="1"/>
        <v/>
      </c>
      <c r="F13" s="11" t="str">
        <f t="shared" ca="1" si="1"/>
        <v/>
      </c>
      <c r="G13" s="11" t="str">
        <f t="shared" ca="1" si="1"/>
        <v/>
      </c>
      <c r="H13" s="11" t="str">
        <f t="shared" ca="1" si="1"/>
        <v/>
      </c>
      <c r="I13" s="11" t="str">
        <f t="shared" ca="1" si="1"/>
        <v/>
      </c>
      <c r="J13" s="11" t="str">
        <f t="shared" ca="1" si="2"/>
        <v/>
      </c>
      <c r="K13" s="11" t="str">
        <f t="shared" ca="1" si="3"/>
        <v/>
      </c>
      <c r="L13" s="11" t="str">
        <f t="shared" ca="1" si="4"/>
        <v/>
      </c>
      <c r="M13" s="11" t="str">
        <f t="shared" ca="1" si="5"/>
        <v/>
      </c>
      <c r="N13" s="11" t="str">
        <f t="shared" ca="1" si="6"/>
        <v/>
      </c>
      <c r="O13" s="11" t="str">
        <f t="shared" ca="1" si="7"/>
        <v/>
      </c>
      <c r="P13" s="11" t="str">
        <f t="shared" ca="1" si="8"/>
        <v/>
      </c>
      <c r="Q13" s="11" t="str">
        <f t="shared" ca="1" si="9"/>
        <v/>
      </c>
      <c r="R13" s="11" t="str">
        <f t="shared" ca="1" si="10"/>
        <v/>
      </c>
      <c r="S13" s="11" t="str">
        <f t="shared" ca="1" si="11"/>
        <v/>
      </c>
      <c r="T13" s="11" t="str">
        <f t="shared" ca="1" si="12"/>
        <v/>
      </c>
      <c r="U13" s="11" t="str">
        <f t="shared" ca="1" si="13"/>
        <v/>
      </c>
      <c r="V13" s="11" t="str">
        <f t="shared" ca="1" si="14"/>
        <v/>
      </c>
      <c r="W13" s="11" t="str">
        <f t="shared" ca="1" si="15"/>
        <v/>
      </c>
      <c r="X13" s="11" t="str">
        <f t="shared" ca="1" si="16"/>
        <v/>
      </c>
      <c r="Y13" s="11" t="str">
        <f t="shared" ca="1" si="17"/>
        <v/>
      </c>
      <c r="Z13" s="11" t="str">
        <f t="shared" ca="1" si="18"/>
        <v/>
      </c>
      <c r="AA13" s="11" t="str">
        <f t="shared" ca="1" si="19"/>
        <v/>
      </c>
      <c r="AB13" s="11" t="str">
        <f t="shared" ca="1" si="20"/>
        <v/>
      </c>
      <c r="AC13" s="11" t="str">
        <f t="shared" ca="1" si="21"/>
        <v/>
      </c>
      <c r="AD13" s="11" t="str">
        <f t="shared" ca="1" si="22"/>
        <v/>
      </c>
      <c r="AE13" s="11" t="str">
        <f t="shared" ca="1" si="23"/>
        <v/>
      </c>
      <c r="AF13" s="11" t="str">
        <f t="shared" ca="1" si="24"/>
        <v/>
      </c>
      <c r="AG13" s="11" t="str">
        <f t="shared" ca="1" si="25"/>
        <v/>
      </c>
      <c r="AH13" s="11" t="str">
        <f t="shared" ca="1" si="26"/>
        <v/>
      </c>
      <c r="AI13" s="11" t="str">
        <f t="shared" ca="1" si="27"/>
        <v/>
      </c>
      <c r="AJ13" s="11" t="str">
        <f t="shared" ca="1" si="28"/>
        <v/>
      </c>
      <c r="AK13" s="11" t="str">
        <f t="shared" ca="1" si="29"/>
        <v/>
      </c>
      <c r="AL13" s="11" t="str">
        <f t="shared" ca="1" si="30"/>
        <v/>
      </c>
      <c r="AM13" s="11" t="str">
        <f t="shared" ca="1" si="30"/>
        <v/>
      </c>
      <c r="AN13" s="11" t="str">
        <f t="shared" ca="1" si="30"/>
        <v/>
      </c>
      <c r="AO13" s="11" t="str">
        <f t="shared" ca="1" si="30"/>
        <v/>
      </c>
      <c r="AP13" s="11" t="str">
        <f t="shared" ca="1" si="30"/>
        <v/>
      </c>
      <c r="AQ13" s="11" t="str">
        <f t="shared" ca="1" si="30"/>
        <v/>
      </c>
      <c r="AR13" s="11" t="str">
        <f t="shared" ca="1" si="30"/>
        <v/>
      </c>
    </row>
    <row r="14" spans="1:44" ht="18.75" customHeight="1" x14ac:dyDescent="0.3">
      <c r="B14" s="6" t="s">
        <v>12</v>
      </c>
      <c r="C14" s="11" t="str">
        <f t="shared" ca="1" si="0"/>
        <v/>
      </c>
      <c r="D14" s="11" t="str">
        <f t="shared" ca="1" si="1"/>
        <v/>
      </c>
      <c r="E14" s="11" t="str">
        <f t="shared" ca="1" si="1"/>
        <v/>
      </c>
      <c r="F14" s="11" t="str">
        <f t="shared" ca="1" si="1"/>
        <v/>
      </c>
      <c r="G14" s="11" t="str">
        <f t="shared" ca="1" si="1"/>
        <v/>
      </c>
      <c r="H14" s="11" t="str">
        <f t="shared" ca="1" si="1"/>
        <v/>
      </c>
      <c r="I14" s="11" t="str">
        <f t="shared" ca="1" si="1"/>
        <v/>
      </c>
      <c r="J14" s="11" t="str">
        <f t="shared" ca="1" si="2"/>
        <v/>
      </c>
      <c r="K14" s="11" t="str">
        <f t="shared" ca="1" si="3"/>
        <v/>
      </c>
      <c r="L14" s="11" t="str">
        <f t="shared" ca="1" si="4"/>
        <v/>
      </c>
      <c r="M14" s="11" t="str">
        <f t="shared" ca="1" si="5"/>
        <v/>
      </c>
      <c r="N14" s="11" t="str">
        <f t="shared" ca="1" si="6"/>
        <v/>
      </c>
      <c r="O14" s="11" t="str">
        <f t="shared" ca="1" si="7"/>
        <v/>
      </c>
      <c r="P14" s="11" t="str">
        <f t="shared" ca="1" si="8"/>
        <v/>
      </c>
      <c r="Q14" s="11" t="str">
        <f t="shared" ca="1" si="9"/>
        <v/>
      </c>
      <c r="R14" s="11" t="str">
        <f t="shared" ca="1" si="10"/>
        <v/>
      </c>
      <c r="S14" s="11" t="str">
        <f t="shared" ca="1" si="11"/>
        <v/>
      </c>
      <c r="T14" s="11" t="str">
        <f t="shared" ca="1" si="12"/>
        <v/>
      </c>
      <c r="U14" s="11" t="str">
        <f t="shared" ca="1" si="13"/>
        <v/>
      </c>
      <c r="V14" s="11" t="str">
        <f t="shared" ca="1" si="14"/>
        <v/>
      </c>
      <c r="W14" s="11" t="str">
        <f t="shared" ca="1" si="15"/>
        <v/>
      </c>
      <c r="X14" s="11" t="str">
        <f t="shared" ca="1" si="16"/>
        <v/>
      </c>
      <c r="Y14" s="11" t="str">
        <f t="shared" ca="1" si="17"/>
        <v/>
      </c>
      <c r="Z14" s="11" t="str">
        <f t="shared" ca="1" si="18"/>
        <v/>
      </c>
      <c r="AA14" s="11" t="str">
        <f t="shared" ca="1" si="19"/>
        <v/>
      </c>
      <c r="AB14" s="11" t="str">
        <f t="shared" ca="1" si="20"/>
        <v/>
      </c>
      <c r="AC14" s="11" t="str">
        <f t="shared" ca="1" si="21"/>
        <v/>
      </c>
      <c r="AD14" s="11" t="str">
        <f t="shared" ca="1" si="22"/>
        <v/>
      </c>
      <c r="AE14" s="11" t="str">
        <f t="shared" ca="1" si="23"/>
        <v/>
      </c>
      <c r="AF14" s="11" t="str">
        <f t="shared" ca="1" si="24"/>
        <v/>
      </c>
      <c r="AG14" s="11" t="str">
        <f t="shared" ca="1" si="25"/>
        <v/>
      </c>
      <c r="AH14" s="11" t="str">
        <f t="shared" ca="1" si="26"/>
        <v/>
      </c>
      <c r="AI14" s="11" t="str">
        <f t="shared" ca="1" si="27"/>
        <v/>
      </c>
      <c r="AJ14" s="11" t="str">
        <f t="shared" ca="1" si="28"/>
        <v/>
      </c>
      <c r="AK14" s="11" t="str">
        <f t="shared" ca="1" si="29"/>
        <v/>
      </c>
      <c r="AL14" s="11" t="str">
        <f t="shared" ca="1" si="30"/>
        <v/>
      </c>
      <c r="AM14" s="11" t="str">
        <f t="shared" ca="1" si="30"/>
        <v/>
      </c>
      <c r="AN14" s="11" t="str">
        <f t="shared" ca="1" si="30"/>
        <v/>
      </c>
      <c r="AO14" s="11" t="str">
        <f t="shared" ca="1" si="30"/>
        <v/>
      </c>
      <c r="AP14" s="11" t="str">
        <f t="shared" ca="1" si="30"/>
        <v/>
      </c>
      <c r="AQ14" s="11" t="str">
        <f t="shared" ca="1" si="30"/>
        <v/>
      </c>
      <c r="AR14" s="11" t="str">
        <f t="shared" ca="1" si="30"/>
        <v/>
      </c>
    </row>
    <row r="15" spans="1:44" ht="18.75" customHeight="1" x14ac:dyDescent="0.3">
      <c r="B15" s="6" t="s">
        <v>13</v>
      </c>
      <c r="C15" s="11" t="str">
        <f t="shared" ca="1" si="0"/>
        <v/>
      </c>
      <c r="D15" s="11" t="str">
        <f t="shared" ca="1" si="1"/>
        <v/>
      </c>
      <c r="E15" s="11" t="str">
        <f t="shared" ca="1" si="1"/>
        <v/>
      </c>
      <c r="F15" s="11" t="str">
        <f t="shared" ca="1" si="1"/>
        <v/>
      </c>
      <c r="G15" s="11" t="str">
        <f t="shared" ca="1" si="1"/>
        <v/>
      </c>
      <c r="H15" s="11" t="str">
        <f t="shared" ca="1" si="1"/>
        <v/>
      </c>
      <c r="I15" s="11" t="str">
        <f t="shared" ca="1" si="1"/>
        <v/>
      </c>
      <c r="J15" s="11" t="str">
        <f t="shared" ca="1" si="2"/>
        <v/>
      </c>
      <c r="K15" s="11" t="str">
        <f t="shared" ca="1" si="3"/>
        <v/>
      </c>
      <c r="L15" s="11" t="str">
        <f t="shared" ca="1" si="4"/>
        <v/>
      </c>
      <c r="M15" s="11" t="str">
        <f t="shared" ca="1" si="5"/>
        <v/>
      </c>
      <c r="N15" s="11" t="str">
        <f t="shared" ca="1" si="6"/>
        <v/>
      </c>
      <c r="O15" s="11" t="str">
        <f t="shared" ca="1" si="7"/>
        <v/>
      </c>
      <c r="P15" s="11" t="str">
        <f t="shared" ca="1" si="8"/>
        <v/>
      </c>
      <c r="Q15" s="11" t="str">
        <f t="shared" ca="1" si="9"/>
        <v/>
      </c>
      <c r="R15" s="11" t="str">
        <f t="shared" ca="1" si="10"/>
        <v/>
      </c>
      <c r="S15" s="11" t="str">
        <f t="shared" ca="1" si="11"/>
        <v/>
      </c>
      <c r="T15" s="11" t="str">
        <f t="shared" ca="1" si="12"/>
        <v/>
      </c>
      <c r="U15" s="11" t="str">
        <f t="shared" ca="1" si="13"/>
        <v/>
      </c>
      <c r="V15" s="11" t="str">
        <f t="shared" ca="1" si="14"/>
        <v/>
      </c>
      <c r="W15" s="11" t="str">
        <f t="shared" ca="1" si="15"/>
        <v/>
      </c>
      <c r="X15" s="11" t="str">
        <f t="shared" ca="1" si="16"/>
        <v/>
      </c>
      <c r="Y15" s="11" t="str">
        <f t="shared" ca="1" si="17"/>
        <v/>
      </c>
      <c r="Z15" s="11" t="str">
        <f t="shared" ca="1" si="18"/>
        <v/>
      </c>
      <c r="AA15" s="11" t="str">
        <f t="shared" ca="1" si="19"/>
        <v/>
      </c>
      <c r="AB15" s="11" t="str">
        <f t="shared" ca="1" si="20"/>
        <v/>
      </c>
      <c r="AC15" s="11" t="str">
        <f t="shared" ca="1" si="21"/>
        <v/>
      </c>
      <c r="AD15" s="11" t="str">
        <f t="shared" ca="1" si="22"/>
        <v/>
      </c>
      <c r="AE15" s="11" t="str">
        <f t="shared" ca="1" si="23"/>
        <v/>
      </c>
      <c r="AF15" s="11" t="str">
        <f t="shared" ca="1" si="24"/>
        <v/>
      </c>
      <c r="AG15" s="11" t="str">
        <f t="shared" ca="1" si="25"/>
        <v/>
      </c>
      <c r="AH15" s="11" t="str">
        <f t="shared" ca="1" si="26"/>
        <v/>
      </c>
      <c r="AI15" s="11" t="str">
        <f t="shared" ca="1" si="27"/>
        <v/>
      </c>
      <c r="AJ15" s="11" t="str">
        <f t="shared" ca="1" si="28"/>
        <v/>
      </c>
      <c r="AK15" s="11" t="str">
        <f t="shared" ca="1" si="29"/>
        <v/>
      </c>
      <c r="AL15" s="11" t="str">
        <f t="shared" ca="1" si="30"/>
        <v/>
      </c>
      <c r="AM15" s="11" t="str">
        <f t="shared" ca="1" si="30"/>
        <v/>
      </c>
      <c r="AN15" s="11" t="str">
        <f t="shared" ca="1" si="30"/>
        <v/>
      </c>
      <c r="AO15" s="11" t="str">
        <f t="shared" ca="1" si="30"/>
        <v/>
      </c>
      <c r="AP15" s="11" t="str">
        <f t="shared" ca="1" si="30"/>
        <v/>
      </c>
      <c r="AQ15" s="11" t="str">
        <f t="shared" ca="1" si="30"/>
        <v/>
      </c>
      <c r="AR15" s="11" t="str">
        <f t="shared" ca="1" si="30"/>
        <v/>
      </c>
    </row>
    <row r="16" spans="1:44" ht="18.75" customHeight="1" x14ac:dyDescent="0.3">
      <c r="B16" s="6" t="s">
        <v>14</v>
      </c>
      <c r="C16" s="11" t="str">
        <f t="shared" ca="1" si="0"/>
        <v/>
      </c>
      <c r="D16" s="11" t="str">
        <f t="shared" ca="1" si="1"/>
        <v/>
      </c>
      <c r="E16" s="11" t="str">
        <f t="shared" ca="1" si="1"/>
        <v/>
      </c>
      <c r="F16" s="11" t="str">
        <f t="shared" ca="1" si="1"/>
        <v/>
      </c>
      <c r="G16" s="11" t="str">
        <f t="shared" ca="1" si="1"/>
        <v/>
      </c>
      <c r="H16" s="11" t="str">
        <f t="shared" ca="1" si="1"/>
        <v/>
      </c>
      <c r="I16" s="11" t="str">
        <f t="shared" ca="1" si="1"/>
        <v/>
      </c>
      <c r="J16" s="11" t="str">
        <f t="shared" ca="1" si="2"/>
        <v/>
      </c>
      <c r="K16" s="11" t="str">
        <f t="shared" ca="1" si="3"/>
        <v/>
      </c>
      <c r="L16" s="11" t="str">
        <f t="shared" ca="1" si="4"/>
        <v/>
      </c>
      <c r="M16" s="11" t="str">
        <f t="shared" ca="1" si="5"/>
        <v/>
      </c>
      <c r="N16" s="11" t="str">
        <f t="shared" ca="1" si="6"/>
        <v/>
      </c>
      <c r="O16" s="11" t="str">
        <f t="shared" ca="1" si="7"/>
        <v/>
      </c>
      <c r="P16" s="11" t="str">
        <f t="shared" ca="1" si="8"/>
        <v/>
      </c>
      <c r="Q16" s="11" t="str">
        <f t="shared" ca="1" si="9"/>
        <v/>
      </c>
      <c r="R16" s="11" t="str">
        <f t="shared" ca="1" si="10"/>
        <v/>
      </c>
      <c r="S16" s="11" t="str">
        <f t="shared" ca="1" si="11"/>
        <v/>
      </c>
      <c r="T16" s="11" t="str">
        <f t="shared" ca="1" si="12"/>
        <v/>
      </c>
      <c r="U16" s="11" t="str">
        <f t="shared" ca="1" si="13"/>
        <v/>
      </c>
      <c r="V16" s="11" t="str">
        <f t="shared" ca="1" si="14"/>
        <v/>
      </c>
      <c r="W16" s="11" t="str">
        <f t="shared" ca="1" si="15"/>
        <v/>
      </c>
      <c r="X16" s="11" t="str">
        <f t="shared" ca="1" si="16"/>
        <v/>
      </c>
      <c r="Y16" s="11" t="str">
        <f t="shared" ca="1" si="17"/>
        <v/>
      </c>
      <c r="Z16" s="11" t="str">
        <f t="shared" ca="1" si="18"/>
        <v/>
      </c>
      <c r="AA16" s="11" t="str">
        <f t="shared" ca="1" si="19"/>
        <v/>
      </c>
      <c r="AB16" s="11" t="str">
        <f t="shared" ca="1" si="20"/>
        <v/>
      </c>
      <c r="AC16" s="11" t="str">
        <f t="shared" ca="1" si="21"/>
        <v/>
      </c>
      <c r="AD16" s="11" t="str">
        <f t="shared" ca="1" si="22"/>
        <v/>
      </c>
      <c r="AE16" s="11" t="str">
        <f t="shared" ca="1" si="23"/>
        <v/>
      </c>
      <c r="AF16" s="11" t="str">
        <f t="shared" ca="1" si="24"/>
        <v/>
      </c>
      <c r="AG16" s="11" t="str">
        <f t="shared" ca="1" si="25"/>
        <v/>
      </c>
      <c r="AH16" s="11" t="str">
        <f t="shared" ca="1" si="26"/>
        <v/>
      </c>
      <c r="AI16" s="11" t="str">
        <f t="shared" ca="1" si="27"/>
        <v/>
      </c>
      <c r="AJ16" s="11" t="str">
        <f t="shared" ca="1" si="28"/>
        <v/>
      </c>
      <c r="AK16" s="11" t="str">
        <f t="shared" ca="1" si="29"/>
        <v/>
      </c>
      <c r="AL16" s="11" t="str">
        <f t="shared" ca="1" si="30"/>
        <v/>
      </c>
      <c r="AM16" s="11" t="str">
        <f t="shared" ca="1" si="30"/>
        <v/>
      </c>
      <c r="AN16" s="11" t="str">
        <f t="shared" ca="1" si="30"/>
        <v/>
      </c>
      <c r="AO16" s="11" t="str">
        <f t="shared" ca="1" si="30"/>
        <v/>
      </c>
      <c r="AP16" s="11" t="str">
        <f t="shared" ca="1" si="30"/>
        <v/>
      </c>
      <c r="AQ16" s="11" t="str">
        <f t="shared" ca="1" si="30"/>
        <v/>
      </c>
      <c r="AR16" s="11" t="str">
        <f t="shared" ca="1" si="30"/>
        <v/>
      </c>
    </row>
    <row r="17" spans="2:44" ht="18.75" customHeight="1" x14ac:dyDescent="0.3">
      <c r="B17" s="6" t="s">
        <v>15</v>
      </c>
      <c r="C17" s="11" t="str">
        <f t="shared" ca="1" si="0"/>
        <v/>
      </c>
      <c r="D17" s="11" t="str">
        <f t="shared" ca="1" si="1"/>
        <v/>
      </c>
      <c r="E17" s="11" t="str">
        <f t="shared" ca="1" si="1"/>
        <v/>
      </c>
      <c r="F17" s="11" t="str">
        <f t="shared" ca="1" si="1"/>
        <v/>
      </c>
      <c r="G17" s="11" t="str">
        <f t="shared" ca="1" si="1"/>
        <v/>
      </c>
      <c r="H17" s="11" t="str">
        <f t="shared" ca="1" si="1"/>
        <v/>
      </c>
      <c r="I17" s="11" t="str">
        <f t="shared" ca="1" si="1"/>
        <v/>
      </c>
      <c r="J17" s="11" t="str">
        <f t="shared" ca="1" si="2"/>
        <v/>
      </c>
      <c r="K17" s="11" t="str">
        <f t="shared" ca="1" si="3"/>
        <v/>
      </c>
      <c r="L17" s="11" t="str">
        <f t="shared" ca="1" si="4"/>
        <v/>
      </c>
      <c r="M17" s="11" t="str">
        <f t="shared" ca="1" si="5"/>
        <v/>
      </c>
      <c r="N17" s="11" t="str">
        <f t="shared" ca="1" si="6"/>
        <v/>
      </c>
      <c r="O17" s="11" t="str">
        <f t="shared" ca="1" si="7"/>
        <v/>
      </c>
      <c r="P17" s="11" t="str">
        <f t="shared" ca="1" si="8"/>
        <v/>
      </c>
      <c r="Q17" s="11" t="str">
        <f t="shared" ca="1" si="9"/>
        <v/>
      </c>
      <c r="R17" s="11" t="str">
        <f t="shared" ca="1" si="10"/>
        <v/>
      </c>
      <c r="S17" s="11" t="str">
        <f t="shared" ca="1" si="11"/>
        <v/>
      </c>
      <c r="T17" s="11" t="str">
        <f t="shared" ca="1" si="12"/>
        <v/>
      </c>
      <c r="U17" s="11" t="str">
        <f t="shared" ca="1" si="13"/>
        <v/>
      </c>
      <c r="V17" s="11" t="str">
        <f t="shared" ca="1" si="14"/>
        <v/>
      </c>
      <c r="W17" s="11" t="str">
        <f t="shared" ca="1" si="15"/>
        <v/>
      </c>
      <c r="X17" s="11" t="str">
        <f t="shared" ca="1" si="16"/>
        <v/>
      </c>
      <c r="Y17" s="11" t="str">
        <f t="shared" ca="1" si="17"/>
        <v/>
      </c>
      <c r="Z17" s="11" t="str">
        <f t="shared" ca="1" si="18"/>
        <v/>
      </c>
      <c r="AA17" s="11" t="str">
        <f t="shared" ca="1" si="19"/>
        <v/>
      </c>
      <c r="AB17" s="11" t="str">
        <f t="shared" ca="1" si="20"/>
        <v/>
      </c>
      <c r="AC17" s="11" t="str">
        <f t="shared" ca="1" si="21"/>
        <v/>
      </c>
      <c r="AD17" s="11" t="str">
        <f t="shared" ca="1" si="22"/>
        <v/>
      </c>
      <c r="AE17" s="11" t="str">
        <f t="shared" ca="1" si="23"/>
        <v/>
      </c>
      <c r="AF17" s="11" t="str">
        <f t="shared" ca="1" si="24"/>
        <v/>
      </c>
      <c r="AG17" s="11" t="str">
        <f t="shared" ca="1" si="25"/>
        <v/>
      </c>
      <c r="AH17" s="11" t="str">
        <f t="shared" ca="1" si="26"/>
        <v/>
      </c>
      <c r="AI17" s="11" t="str">
        <f t="shared" ca="1" si="27"/>
        <v/>
      </c>
      <c r="AJ17" s="11" t="str">
        <f t="shared" ca="1" si="28"/>
        <v/>
      </c>
      <c r="AK17" s="11" t="str">
        <f t="shared" ca="1" si="29"/>
        <v/>
      </c>
      <c r="AL17" s="11" t="str">
        <f t="shared" ca="1" si="30"/>
        <v/>
      </c>
      <c r="AM17" s="11" t="str">
        <f t="shared" ca="1" si="30"/>
        <v/>
      </c>
      <c r="AN17" s="11" t="str">
        <f t="shared" ca="1" si="30"/>
        <v/>
      </c>
      <c r="AO17" s="11" t="str">
        <f t="shared" ca="1" si="30"/>
        <v/>
      </c>
      <c r="AP17" s="11" t="str">
        <f t="shared" ca="1" si="30"/>
        <v/>
      </c>
      <c r="AQ17" s="11" t="str">
        <f t="shared" ca="1" si="30"/>
        <v/>
      </c>
      <c r="AR17" s="11" t="str">
        <f t="shared" ca="1" si="30"/>
        <v/>
      </c>
    </row>
    <row r="18" spans="2:44" x14ac:dyDescent="0.3">
      <c r="I18" s="8"/>
      <c r="J18" s="8"/>
      <c r="K18" s="8"/>
      <c r="L18" s="8"/>
    </row>
  </sheetData>
  <mergeCells count="2">
    <mergeCell ref="C2:I2"/>
    <mergeCell ref="C3:I3"/>
  </mergeCells>
  <conditionalFormatting sqref="C6:AR17">
    <cfRule type="expression" dxfId="27" priority="5">
      <formula>MONTH(C6)&lt;&gt;MONTH($B6)</formula>
    </cfRule>
    <cfRule type="expression" dxfId="26" priority="18">
      <formula>OR(LEFT(C$5,1)="S", COUNTIF(lstHolidays, C6)&gt;0)</formula>
    </cfRule>
    <cfRule type="expression" dxfId="25" priority="19">
      <formula>OR(LEFT(C$5,1)="D", COUNTIF(lstHolidays, C6)&gt;0)</formula>
    </cfRule>
  </conditionalFormatting>
  <dataValidations count="11">
    <dataValidation allowBlank="1" showInputMessage="1" showErrorMessage="1" prompt="Vea la asistencia anual de empleado en este libro. Seleccione un empleado y el año para obtener información general en esta hoja de cálculo." sqref="A1" xr:uid="{00000000-0002-0000-0000-000000000000}"/>
    <dataValidation allowBlank="1" showInputMessage="1" showErrorMessage="1" prompt="Seleccione el nombre de un empleado en la celda AM2 de la derecha." sqref="J2" xr:uid="{00000000-0002-0000-0000-000001000000}"/>
    <dataValidation allowBlank="1" showInputMessage="1" showErrorMessage="1" prompt="Escriba el año en la celda AM3 de la derecha." sqref="J3" xr:uid="{00000000-0002-0000-0000-000002000000}"/>
    <dataValidation allowBlank="1" showInputMessage="1" showErrorMessage="1" prompt="El título de la hoja de cálculo se encuentra en esta celda." sqref="B1" xr:uid="{00000000-0002-0000-0000-000003000000}"/>
    <dataValidation allowBlank="1" showInputMessage="1" showErrorMessage="1" prompt="La tabla Registro de asistencia se actualiza automáticamente para los empleados y el año seleccionado con entradas de la hoja de cálculo Seguimiento de bajas del empleado. Los meses del año se encuentran en esta columna." sqref="B5" xr:uid="{00000000-0002-0000-0000-000005000000}"/>
    <dataValidation allowBlank="1" showInputMessage="1" showErrorMessage="1" prompt="Seleccione el empleado de la celda de la derecha." sqref="B2" xr:uid="{00000000-0002-0000-0000-000006000000}"/>
    <dataValidation allowBlank="1" showInputMessage="1" showErrorMessage="1" prompt="Escriba el año en la celda de la derecha." sqref="B3" xr:uid="{00000000-0002-0000-0000-000007000000}"/>
    <dataValidation type="list" allowBlank="1" showInputMessage="1" showErrorMessage="1" error="Seleccione un nombre de empleado de la lista. Seleccione CANCELAR y pulse ALT+FLECHA ABAJO y ENTRAR para elegir. " prompt="Seleccione el nombre del empleado en esta celda. Pulse ALT+FLECHA ABAJO para abrir la lista desplegable y después ENTRAR para realizar la selección." sqref="C2:I2" xr:uid="{00000000-0002-0000-0000-000008000000}">
      <formula1>lstEmployees</formula1>
    </dataValidation>
    <dataValidation allowBlank="1" showInputMessage="1" showErrorMessage="1" prompt="Escriba el año en esta celda." sqref="C3:I3" xr:uid="{00000000-0002-0000-0000-000009000000}"/>
    <dataValidation allowBlank="1" showInputMessage="1" showErrorMessage="1" prompt="Escriba la fecha, el mes a la izquierda y el día de la semana en esta celda de esta columna. Solo se rellenan los días en el caso de días importantes del mes. Las bajas se resaltan según la leyenda que se encuentra debajo de la tabla." sqref="C5" xr:uid="{00000000-0002-0000-0000-00000A000000}"/>
    <dataValidation allowBlank="1" showInputMessage="1" showErrorMessage="1" prompt="Los días de la semana para el mes en la columna B y los días de la semana en este encabezado se encuentran en esta columna. El resaltado de celdas indica bajas." sqref="D5:AR5" xr:uid="{00000000-0002-0000-0000-00000F000000}"/>
  </dataValidations>
  <printOptions horizontalCentered="1"/>
  <pageMargins left="0.25" right="0.25" top="0.75" bottom="0.75" header="0.3" footer="0.3"/>
  <pageSetup paperSize="9" scale="63"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9" id="{77486DEF-4B90-4A09-A027-C628567EDF4C}">
            <xm:f>COUNTIFS(lstEmpNames,valSelEmployee,lstSdates,"&lt;="&amp;C6,lstEDates,"&gt;="&amp;C6,lstHTypes,#REF!)&gt;0</xm:f>
            <x14:dxf>
              <font>
                <color theme="3" tint="-0.24994659260841701"/>
              </font>
              <fill>
                <patternFill>
                  <bgColor theme="4"/>
                </patternFill>
              </fill>
            </x14:dxf>
          </x14:cfRule>
          <xm:sqref>C6:AR17</xm:sqref>
        </x14:conditionalFormatting>
        <x14:conditionalFormatting xmlns:xm="http://schemas.microsoft.com/office/excel/2006/main">
          <x14:cfRule type="expression" priority="10" id="{7BA81481-452F-4533-84C8-E4B1E4D25843}">
            <xm:f>COUNTIFS(lstEmpNames,valSelEmployee,lstSdates,"&lt;="&amp;C6,lstEDates,"&gt;="&amp;C6,lstHTypes,#REF!)&gt;0</xm:f>
            <x14:dxf>
              <fill>
                <patternFill>
                  <bgColor theme="8"/>
                </patternFill>
              </fill>
            </x14:dxf>
          </x14:cfRule>
          <x14:cfRule type="expression" priority="11" id="{7DF86B1D-BC96-4C1F-BA74-43CC1527B439}">
            <xm:f>COUNTIFS(lstEmpNames,valSelEmployee,lstSdates,"&lt;="&amp;C6,lstEDates,"&gt;="&amp;C6,lstHTypes,#REF!)&gt;0</xm:f>
            <x14:dxf>
              <fill>
                <patternFill>
                  <bgColor theme="6"/>
                </patternFill>
              </fill>
            </x14:dxf>
          </x14:cfRule>
          <x14:cfRule type="expression" priority="12" id="{8D7627D3-E4F4-4E54-8BDC-376A6BB31759}">
            <xm:f>COUNTIFS(lstEmpNames,valSelEmployee,lstSdates,"&lt;="&amp;C6,lstEDates,"&gt;="&amp;C6,lstHTypes,#REF!)&gt;0</xm:f>
            <x14:dxf>
              <fill>
                <patternFill>
                  <bgColor theme="7"/>
                </patternFill>
              </fill>
            </x14:dxf>
          </x14:cfRule>
          <xm:sqref>C6:AR17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tint="-0.499984740745262"/>
    <pageSetUpPr autoPageBreaks="0" fitToPage="1"/>
  </sheetPr>
  <dimension ref="A1:E28"/>
  <sheetViews>
    <sheetView showGridLines="0" workbookViewId="0"/>
  </sheetViews>
  <sheetFormatPr baseColWidth="10" defaultColWidth="9" defaultRowHeight="30" customHeight="1" x14ac:dyDescent="0.3"/>
  <cols>
    <col min="1" max="1" width="2.625" customWidth="1"/>
    <col min="2" max="2" width="25.625" customWidth="1"/>
    <col min="3" max="3" width="20.875" customWidth="1"/>
    <col min="4" max="4" width="26.375" customWidth="1"/>
    <col min="5" max="5" width="24.5" customWidth="1"/>
    <col min="6" max="6" width="2.625" customWidth="1"/>
  </cols>
  <sheetData>
    <row r="1" spans="1:5" s="8" customFormat="1" ht="12.75" customHeight="1" x14ac:dyDescent="0.3"/>
    <row r="2" spans="1:5" s="8" customFormat="1" ht="14.25" customHeight="1" x14ac:dyDescent="0.3"/>
    <row r="3" spans="1:5" s="7" customFormat="1" ht="39.950000000000003" customHeight="1" x14ac:dyDescent="0.3">
      <c r="A3"/>
      <c r="B3" s="12" t="s">
        <v>20</v>
      </c>
    </row>
    <row r="4" spans="1:5" ht="15" customHeight="1" x14ac:dyDescent="0.3"/>
    <row r="5" spans="1:5" ht="30" customHeight="1" x14ac:dyDescent="0.3">
      <c r="B5" s="4" t="s">
        <v>21</v>
      </c>
      <c r="C5" s="4" t="s">
        <v>26</v>
      </c>
      <c r="D5" s="4" t="s">
        <v>27</v>
      </c>
      <c r="E5" s="4" t="s">
        <v>28</v>
      </c>
    </row>
    <row r="6" spans="1:5" ht="30" customHeight="1" x14ac:dyDescent="0.3">
      <c r="B6" s="14" t="s">
        <v>16</v>
      </c>
      <c r="C6" s="13">
        <f ca="1">DATE(YEAR(TODAY()),1,3)</f>
        <v>43833</v>
      </c>
      <c r="D6" s="13">
        <f ca="1">DATE(YEAR(TODAY()),1,3)</f>
        <v>43833</v>
      </c>
      <c r="E6" s="14" t="s">
        <v>29</v>
      </c>
    </row>
    <row r="7" spans="1:5" ht="30" customHeight="1" x14ac:dyDescent="0.3">
      <c r="B7" s="14" t="s">
        <v>22</v>
      </c>
      <c r="C7" s="13">
        <f ca="1">DATE(YEAR(TODAY()),1,17)</f>
        <v>43847</v>
      </c>
      <c r="D7" s="13">
        <f ca="1">DATE(YEAR(TODAY()),1,18)</f>
        <v>43848</v>
      </c>
      <c r="E7" s="14" t="s">
        <v>19</v>
      </c>
    </row>
    <row r="8" spans="1:5" ht="30" customHeight="1" x14ac:dyDescent="0.3">
      <c r="B8" s="14" t="s">
        <v>23</v>
      </c>
      <c r="C8" s="13">
        <f ca="1">DATE(YEAR(TODAY()),1,18 )</f>
        <v>43848</v>
      </c>
      <c r="D8" s="13">
        <f ca="1">DATE(YEAR(TODAY()),1,21)</f>
        <v>43851</v>
      </c>
      <c r="E8" s="14" t="s">
        <v>19</v>
      </c>
    </row>
    <row r="9" spans="1:5" ht="30" customHeight="1" x14ac:dyDescent="0.3">
      <c r="B9" s="14" t="s">
        <v>24</v>
      </c>
      <c r="C9" s="13">
        <f ca="1">DATE(YEAR(TODAY())-1,12,10 )</f>
        <v>43809</v>
      </c>
      <c r="D9" s="13">
        <f ca="1">DATE(YEAR(TODAY())-1,12,16)</f>
        <v>43815</v>
      </c>
      <c r="E9" s="14" t="s">
        <v>18</v>
      </c>
    </row>
    <row r="10" spans="1:5" ht="30" customHeight="1" x14ac:dyDescent="0.3">
      <c r="B10" s="14" t="s">
        <v>25</v>
      </c>
      <c r="C10" s="13">
        <f ca="1">DATE(YEAR(TODAY())-1,12,1  )</f>
        <v>43800</v>
      </c>
      <c r="D10" s="13">
        <f ca="1">DATE(YEAR(TODAY())-1,12,2)</f>
        <v>43801</v>
      </c>
      <c r="E10" s="14" t="s">
        <v>29</v>
      </c>
    </row>
    <row r="11" spans="1:5" ht="30" customHeight="1" x14ac:dyDescent="0.3">
      <c r="B11" s="14" t="s">
        <v>16</v>
      </c>
      <c r="C11" s="13">
        <f ca="1">DATE(YEAR(TODAY())-1,11,14  )</f>
        <v>43783</v>
      </c>
      <c r="D11" s="13">
        <f ca="1">DATE(YEAR(TODAY())-1,11,18)</f>
        <v>43787</v>
      </c>
      <c r="E11" s="14" t="s">
        <v>17</v>
      </c>
    </row>
    <row r="12" spans="1:5" ht="30" customHeight="1" x14ac:dyDescent="0.3">
      <c r="B12" s="14" t="s">
        <v>25</v>
      </c>
      <c r="C12" s="13">
        <f ca="1">DATE(YEAR(TODAY()),1,31 )</f>
        <v>43861</v>
      </c>
      <c r="D12" s="13">
        <f ca="1">DATE(YEAR(TODAY()),2,4)</f>
        <v>43865</v>
      </c>
      <c r="E12" s="14" t="s">
        <v>29</v>
      </c>
    </row>
    <row r="13" spans="1:5" ht="30" customHeight="1" x14ac:dyDescent="0.3">
      <c r="B13" s="14" t="s">
        <v>25</v>
      </c>
      <c r="C13" s="13">
        <f ca="1">DATE(YEAR(TODAY())-1,12,1  )</f>
        <v>43800</v>
      </c>
      <c r="D13" s="13">
        <f ca="1">DATE(YEAR(TODAY())-1,12,6)</f>
        <v>43805</v>
      </c>
      <c r="E13" s="14" t="s">
        <v>19</v>
      </c>
    </row>
    <row r="14" spans="1:5" ht="30" customHeight="1" x14ac:dyDescent="0.3">
      <c r="B14" s="14" t="s">
        <v>25</v>
      </c>
      <c r="C14" s="13">
        <f ca="1">DATE(YEAR(TODAY())-1,12,10  )</f>
        <v>43809</v>
      </c>
      <c r="D14" s="13">
        <f ca="1">DATE(YEAR(TODAY())-1,12,16)</f>
        <v>43815</v>
      </c>
      <c r="E14" s="14" t="s">
        <v>19</v>
      </c>
    </row>
    <row r="15" spans="1:5" ht="30" customHeight="1" x14ac:dyDescent="0.3">
      <c r="B15" s="14" t="s">
        <v>22</v>
      </c>
      <c r="C15" s="13">
        <f ca="1">DATE(YEAR(TODAY()),1,13 )</f>
        <v>43843</v>
      </c>
      <c r="D15" s="13">
        <f ca="1">DATE(YEAR(TODAY()),1,15)</f>
        <v>43845</v>
      </c>
      <c r="E15" s="14" t="s">
        <v>29</v>
      </c>
    </row>
    <row r="16" spans="1:5" ht="30" customHeight="1" x14ac:dyDescent="0.3">
      <c r="B16" s="14" t="s">
        <v>24</v>
      </c>
      <c r="C16" s="13">
        <f ca="1">DATE(YEAR(TODAY()),1,15 )</f>
        <v>43845</v>
      </c>
      <c r="D16" s="13">
        <f ca="1">DATE(YEAR(TODAY()),1,20)</f>
        <v>43850</v>
      </c>
      <c r="E16" s="14" t="s">
        <v>29</v>
      </c>
    </row>
    <row r="17" spans="2:5" ht="30" customHeight="1" x14ac:dyDescent="0.3">
      <c r="B17" s="14" t="s">
        <v>22</v>
      </c>
      <c r="C17" s="13">
        <f ca="1">DATE(YEAR(TODAY()),6,13 )</f>
        <v>43995</v>
      </c>
      <c r="D17" s="13">
        <f ca="1">DATE(YEAR(TODAY()),6,15)</f>
        <v>43997</v>
      </c>
      <c r="E17" s="14" t="s">
        <v>18</v>
      </c>
    </row>
    <row r="18" spans="2:5" ht="30" customHeight="1" x14ac:dyDescent="0.3">
      <c r="B18" s="14" t="s">
        <v>24</v>
      </c>
      <c r="C18" s="13">
        <f ca="1">DATE(YEAR(TODAY()),1,27 )</f>
        <v>43857</v>
      </c>
      <c r="D18" s="13">
        <f ca="1">DATE(YEAR(TODAY()),2,3)</f>
        <v>43864</v>
      </c>
      <c r="E18" s="14" t="s">
        <v>18</v>
      </c>
    </row>
    <row r="19" spans="2:5" ht="30" customHeight="1" x14ac:dyDescent="0.3">
      <c r="B19" s="14" t="s">
        <v>23</v>
      </c>
      <c r="C19" s="13">
        <f ca="1">DATE(YEAR(TODAY()),1,17 )</f>
        <v>43847</v>
      </c>
      <c r="D19" s="13">
        <f ca="1">DATE(YEAR(TODAY()),1,18)</f>
        <v>43848</v>
      </c>
      <c r="E19" s="14" t="s">
        <v>17</v>
      </c>
    </row>
    <row r="20" spans="2:5" ht="30" customHeight="1" x14ac:dyDescent="0.3">
      <c r="B20" s="14" t="s">
        <v>23</v>
      </c>
      <c r="C20" s="13">
        <f ca="1">DATE(YEAR(TODAY())-1,12,12 )</f>
        <v>43811</v>
      </c>
      <c r="D20" s="13">
        <f ca="1">DATE(YEAR(TODAY())-1,12,17)</f>
        <v>43816</v>
      </c>
      <c r="E20" s="14" t="s">
        <v>18</v>
      </c>
    </row>
    <row r="21" spans="2:5" ht="30" customHeight="1" x14ac:dyDescent="0.3">
      <c r="B21" s="14" t="s">
        <v>16</v>
      </c>
      <c r="C21" s="13">
        <f ca="1">DATE(YEAR(TODAY())-1,12,21  )</f>
        <v>43820</v>
      </c>
      <c r="D21" s="13">
        <f ca="1">DATE(YEAR(TODAY())-1,12,22)</f>
        <v>43821</v>
      </c>
      <c r="E21" s="14" t="s">
        <v>19</v>
      </c>
    </row>
    <row r="22" spans="2:5" ht="30" customHeight="1" x14ac:dyDescent="0.3">
      <c r="B22" s="14" t="s">
        <v>16</v>
      </c>
      <c r="C22" s="13">
        <f ca="1">DATE(YEAR(TODAY())-1,12,14  )</f>
        <v>43813</v>
      </c>
      <c r="D22" s="13">
        <f ca="1">DATE(YEAR(TODAY())-1,12,16)</f>
        <v>43815</v>
      </c>
      <c r="E22" s="14" t="s">
        <v>17</v>
      </c>
    </row>
    <row r="23" spans="2:5" ht="30" customHeight="1" x14ac:dyDescent="0.3">
      <c r="B23" s="14" t="s">
        <v>22</v>
      </c>
      <c r="C23" s="13">
        <f ca="1">DATE(YEAR(TODAY())-1,11,29  )</f>
        <v>43798</v>
      </c>
      <c r="D23" s="13">
        <f ca="1">DATE(YEAR(TODAY())-1,12,6)</f>
        <v>43805</v>
      </c>
      <c r="E23" s="14" t="s">
        <v>18</v>
      </c>
    </row>
    <row r="24" spans="2:5" ht="30" customHeight="1" x14ac:dyDescent="0.3">
      <c r="B24" s="14" t="s">
        <v>24</v>
      </c>
      <c r="C24" s="13">
        <f ca="1">DATE(YEAR(TODAY())-1,12,3  )</f>
        <v>43802</v>
      </c>
      <c r="D24" s="13">
        <f ca="1">DATE(YEAR(TODAY())-1,12,7)</f>
        <v>43806</v>
      </c>
      <c r="E24" s="14" t="s">
        <v>17</v>
      </c>
    </row>
    <row r="25" spans="2:5" ht="30" customHeight="1" x14ac:dyDescent="0.3">
      <c r="B25" s="14" t="s">
        <v>16</v>
      </c>
      <c r="C25" s="13">
        <f ca="1">DATE(YEAR(TODAY()),1,31 )</f>
        <v>43861</v>
      </c>
      <c r="D25" s="13">
        <f ca="1">DATE(YEAR(TODAY()),2,2)</f>
        <v>43863</v>
      </c>
      <c r="E25" s="14" t="s">
        <v>18</v>
      </c>
    </row>
    <row r="26" spans="2:5" ht="30" customHeight="1" x14ac:dyDescent="0.3">
      <c r="B26" s="14" t="s">
        <v>16</v>
      </c>
      <c r="C26" s="13">
        <f ca="1">DATE(YEAR(TODAY())-1,11,24 )</f>
        <v>43793</v>
      </c>
      <c r="D26" s="13">
        <f ca="1">DATE(YEAR(TODAY())-1,11,29)</f>
        <v>43798</v>
      </c>
      <c r="E26" s="14" t="s">
        <v>29</v>
      </c>
    </row>
    <row r="27" spans="2:5" ht="30" customHeight="1" x14ac:dyDescent="0.3">
      <c r="B27" s="14" t="s">
        <v>22</v>
      </c>
      <c r="C27" s="13">
        <f ca="1">DATE(YEAR(TODAY()),12,5 )</f>
        <v>44170</v>
      </c>
      <c r="D27" s="13">
        <f ca="1">DATE(YEAR(TODAY()),12,9)</f>
        <v>44174</v>
      </c>
      <c r="E27" s="14" t="s">
        <v>17</v>
      </c>
    </row>
    <row r="28" spans="2:5" ht="30" customHeight="1" x14ac:dyDescent="0.3">
      <c r="B28" s="14" t="s">
        <v>24</v>
      </c>
      <c r="C28" s="13">
        <f ca="1">DATE(YEAR(TODAY()),4,11 )</f>
        <v>43932</v>
      </c>
      <c r="D28" s="13">
        <f ca="1">DATE(YEAR(TODAY()),4,19)</f>
        <v>43940</v>
      </c>
      <c r="E28" s="14" t="s">
        <v>17</v>
      </c>
    </row>
  </sheetData>
  <dataValidations count="10">
    <dataValidation type="list" errorStyle="warning" allowBlank="1" showInputMessage="1" showErrorMessage="1" error="Seleccione el tipo de baja de la lista. Seleccione CANCELAR y pulse ALT+FLECHA ABAJO para elegir un día de la lista desplegable." sqref="E6:E28" xr:uid="{00000000-0002-0000-0100-000000000000}">
      <formula1>lstHolidayTypes</formula1>
    </dataValidation>
    <dataValidation type="list" errorStyle="information" allowBlank="1" showInputMessage="1" showErrorMessage="1" errorTitle="Empleado desconocido" error="Seleccione a un empleado de la lista. Para modificar la lista, agregue o quite empleados de la tabla Lista de empleados en la pestaña Configuración." sqref="B29:B743" xr:uid="{00000000-0002-0000-0100-000001000000}">
      <formula1>lstEmployees</formula1>
    </dataValidation>
    <dataValidation allowBlank="1" showInputMessage="1" showErrorMessage="1" prompt="Registre las bajas de empleados en la tabla en esta hoja de cálculo." sqref="A3" xr:uid="{00000000-0002-0000-0100-000002000000}"/>
    <dataValidation allowBlank="1" showInputMessage="1" showErrorMessage="1" prompt="La siguiente tabla se usa en la vista Calendario para que se actualice automáticamente el registro de asistencia anual de un empleado. Use filtros de tabla para obtener entradas de un empleado específico o el tipo de baja." sqref="B4" xr:uid="{00000000-0002-0000-0100-000003000000}"/>
    <dataValidation allowBlank="1" showInputMessage="1" showErrorMessage="1" prompt="Seleccione un nombre de empleado en esta columna. Pulse ALT+FLECHA ABAJO para abrir la lista desplegable y ENTRAR para seleccionar un nombre de empleado." sqref="B5" xr:uid="{00000000-0002-0000-0100-000004000000}"/>
    <dataValidation type="list" errorStyle="warning" allowBlank="1" showInputMessage="1" showErrorMessage="1" error="Seleccione un nombre de empleado de la lista. Seleccione CANCELAR y pulse ALT+FLECHA ABAJO para elegir un nombre de empleado de la lista desplegable." sqref="B6:B28" xr:uid="{00000000-0002-0000-0100-000005000000}">
      <formula1>lstEmployees</formula1>
    </dataValidation>
    <dataValidation allowBlank="1" showInputMessage="1" showErrorMessage="1" prompt="Escriba la fecha de inicio de la baja en esta celda._x000a_" sqref="C5" xr:uid="{00000000-0002-0000-0100-000006000000}"/>
    <dataValidation allowBlank="1" showInputMessage="1" showErrorMessage="1" prompt="Escriba la fecha de finalización de la baja en esta celda." sqref="D5" xr:uid="{00000000-0002-0000-0100-000007000000}"/>
    <dataValidation allowBlank="1" showInputMessage="1" showErrorMessage="1" prompt="Seleccione el tipo de baja en esta columna. Pulse ALT+FLECHA ABAJO para abrir la lista desplegable y ENTRAR para seleccionar el tipo de baja." sqref="E5" xr:uid="{00000000-0002-0000-0100-000008000000}"/>
    <dataValidation allowBlank="1" showInputMessage="1" showErrorMessage="1" prompt="El título de la hoja de cálculo se encuentra en esta celda." sqref="B3" xr:uid="{00000000-0002-0000-0100-00000A000000}"/>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Vista Calendario</vt:lpstr>
      <vt:lpstr>Citas</vt:lpstr>
      <vt:lpstr>Calendar_Year</vt:lpstr>
      <vt:lpstr>lstEDates</vt:lpstr>
      <vt:lpstr>lstEmpNames</vt:lpstr>
      <vt:lpstr>lstHTypes</vt:lpstr>
      <vt:lpstr>lstSdates</vt:lpstr>
      <vt:lpstr>Título1</vt:lpstr>
      <vt:lpstr>Título2</vt:lpstr>
      <vt:lpstr>valSelEmployee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Nelson Fernel Chacon Baiz</dc:creator>
  <cp:lastModifiedBy>Nelson Fernel Chacon Baiz</cp:lastModifiedBy>
  <dcterms:created xsi:type="dcterms:W3CDTF">2016-12-03T09:43:22Z</dcterms:created>
  <dcterms:modified xsi:type="dcterms:W3CDTF">2020-09-09T23:14:20Z</dcterms:modified>
</cp:coreProperties>
</file>